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tables/table5.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4.xml" ContentType="application/vnd.openxmlformats-officedocument.drawing+xml"/>
  <Override PartName="/xl/tables/table6.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tables/table7.xml" ContentType="application/vnd.openxmlformats-officedocument.spreadsheetml.table+xml"/>
  <Override PartName="/xl/tables/table8.xml" ContentType="application/vnd.openxmlformats-officedocument.spreadsheetml.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7.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mc:AlternateContent xmlns:mc="http://schemas.openxmlformats.org/markup-compatibility/2006">
    <mc:Choice Requires="x15">
      <x15ac:absPath xmlns:x15ac="http://schemas.microsoft.com/office/spreadsheetml/2010/11/ac" url="C:\Users\nikki\OneDrive\Desktop\Capstone Project\Excel Dashboard\Original Dataset\"/>
    </mc:Choice>
  </mc:AlternateContent>
  <xr:revisionPtr revIDLastSave="0" documentId="13_ncr:1_{76AEB5C5-3AF8-4511-9AAB-90EECA83329F}" xr6:coauthVersionLast="47" xr6:coauthVersionMax="47" xr10:uidLastSave="{00000000-0000-0000-0000-000000000000}"/>
  <bookViews>
    <workbookView xWindow="-108" yWindow="-108" windowWidth="23256" windowHeight="12456" tabRatio="609" activeTab="7" xr2:uid="{00000000-000D-0000-FFFF-FFFF00000000}"/>
  </bookViews>
  <sheets>
    <sheet name="Order Details" sheetId="2" r:id="rId1"/>
    <sheet name="Sales target" sheetId="5" r:id="rId2"/>
    <sheet name="List of Orders " sheetId="6" r:id="rId3"/>
    <sheet name="Sheet5" sheetId="11" r:id="rId4"/>
    <sheet name="Sheet4" sheetId="10" r:id="rId5"/>
    <sheet name="Sheet2" sheetId="8" r:id="rId6"/>
    <sheet name="Sheet3" sheetId="9" r:id="rId7"/>
    <sheet name="Dashboard" sheetId="12" r:id="rId8"/>
    <sheet name="Sheet8" sheetId="15" r:id="rId9"/>
    <sheet name="Sheet6" sheetId="13" r:id="rId10"/>
  </sheets>
  <definedNames>
    <definedName name="_xlnm._FilterDatabase" localSheetId="0" hidden="1">'Order Details'!$F:$F</definedName>
    <definedName name="_xlcn.WorksheetConnection_FinalDataset.xlsxList_of_Orders__31" hidden="1">List_of_Orders__3[]</definedName>
    <definedName name="_xlcn.WorksheetConnection_FinalDataset.xlsxOrder_Details1" hidden="1">Order_Details[]</definedName>
    <definedName name="ExternalData_1" localSheetId="2" hidden="1">'List of Orders '!$A$1:$E$501</definedName>
    <definedName name="ExternalData_1" localSheetId="0" hidden="1">'Order Details'!$A$1:$F$1501</definedName>
    <definedName name="ExternalData_1" localSheetId="1" hidden="1">'Sales target'!$A$1:$C$37</definedName>
    <definedName name="_xlnm.Extract" localSheetId="0">'Order Details'!$L$1</definedName>
    <definedName name="Slicer_Category">#N/A</definedName>
    <definedName name="Slicer_Order_Month___Year">#N/A</definedName>
    <definedName name="Slicer_Sub_Category">#N/A</definedName>
  </definedNames>
  <calcPr calcId="191029"/>
  <pivotCaches>
    <pivotCache cacheId="0" r:id="rId11"/>
    <pivotCache cacheId="1" r:id="rId12"/>
    <pivotCache cacheId="2" r:id="rId13"/>
    <pivotCache cacheId="3" r:id="rId14"/>
    <pivotCache cacheId="4" r:id="rId15"/>
    <pivotCache cacheId="5" r:id="rId16"/>
  </pivotCaches>
  <extLst>
    <ext xmlns:x14="http://schemas.microsoft.com/office/spreadsheetml/2009/9/main" uri="{BBE1A952-AA13-448e-AADC-164F8A28A991}">
      <x14:slicerCaches>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 Details_bb6bdcc8-e706-4df5-ab8e-8b1db9c863d2" name="Order Details" connection="Query - Order Details"/>
          <x15:modelTable id="Sales target_e36bc218-7644-4082-b703-a042a7f4959c" name="Sales target" connection="Query - Sales target"/>
          <x15:modelTable id="Order_Details" name="Order_Details" connection="WorksheetConnection_Final Dataset.xlsx!Order_Details"/>
          <x15:modelTable id="List_of_Orders__3" name="List_of_Orders__3" connection="WorksheetConnection_Final Dataset.xlsx!List_of_Orders__3"/>
        </x15:modelTables>
        <x15:modelRelationships>
          <x15:modelRelationship fromTable="Order Details" fromColumn="Order ID" toTable="List_of_Orders__3" toColumn="Order ID"/>
        </x15:modelRelationships>
      </x15:dataModel>
    </ext>
  </extLst>
</workbook>
</file>

<file path=xl/calcChain.xml><?xml version="1.0" encoding="utf-8"?>
<calcChain xmlns="http://schemas.openxmlformats.org/spreadsheetml/2006/main">
  <c r="G2" i="2" l="1"/>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G1001" i="2"/>
  <c r="G1002" i="2"/>
  <c r="G1003" i="2"/>
  <c r="G1004" i="2"/>
  <c r="G1005" i="2"/>
  <c r="G1006" i="2"/>
  <c r="G1007" i="2"/>
  <c r="G1008" i="2"/>
  <c r="G1009" i="2"/>
  <c r="G1010" i="2"/>
  <c r="G1011" i="2"/>
  <c r="G1012" i="2"/>
  <c r="G1013" i="2"/>
  <c r="G1014" i="2"/>
  <c r="G1015" i="2"/>
  <c r="G1016" i="2"/>
  <c r="G1017" i="2"/>
  <c r="G1018" i="2"/>
  <c r="G1019" i="2"/>
  <c r="G1020" i="2"/>
  <c r="G1021" i="2"/>
  <c r="G1022" i="2"/>
  <c r="G1023" i="2"/>
  <c r="G1024" i="2"/>
  <c r="G1025" i="2"/>
  <c r="G1026" i="2"/>
  <c r="G1027" i="2"/>
  <c r="G1028" i="2"/>
  <c r="G1029" i="2"/>
  <c r="G1030" i="2"/>
  <c r="G1031" i="2"/>
  <c r="G1032" i="2"/>
  <c r="G1033" i="2"/>
  <c r="G1034" i="2"/>
  <c r="G1035" i="2"/>
  <c r="G1036" i="2"/>
  <c r="G1037" i="2"/>
  <c r="G1038" i="2"/>
  <c r="G1039" i="2"/>
  <c r="G1040" i="2"/>
  <c r="G1041" i="2"/>
  <c r="G1042" i="2"/>
  <c r="G1043" i="2"/>
  <c r="G1044" i="2"/>
  <c r="G1045" i="2"/>
  <c r="G1046" i="2"/>
  <c r="G1047" i="2"/>
  <c r="G1048" i="2"/>
  <c r="G1049" i="2"/>
  <c r="G1050" i="2"/>
  <c r="G1051" i="2"/>
  <c r="G1052" i="2"/>
  <c r="G1053" i="2"/>
  <c r="G1054" i="2"/>
  <c r="G1055" i="2"/>
  <c r="G1056" i="2"/>
  <c r="G1057" i="2"/>
  <c r="G1058" i="2"/>
  <c r="G1059" i="2"/>
  <c r="G1060" i="2"/>
  <c r="G1061" i="2"/>
  <c r="G1062" i="2"/>
  <c r="G1063" i="2"/>
  <c r="G1064" i="2"/>
  <c r="G1065" i="2"/>
  <c r="G1066" i="2"/>
  <c r="G1067" i="2"/>
  <c r="G1068" i="2"/>
  <c r="G1069" i="2"/>
  <c r="G1070" i="2"/>
  <c r="G1071" i="2"/>
  <c r="G1072" i="2"/>
  <c r="G1073" i="2"/>
  <c r="G1074" i="2"/>
  <c r="G1075" i="2"/>
  <c r="G1076" i="2"/>
  <c r="G1077" i="2"/>
  <c r="G1078" i="2"/>
  <c r="G1079" i="2"/>
  <c r="G1080" i="2"/>
  <c r="G1081" i="2"/>
  <c r="G1082" i="2"/>
  <c r="G1083" i="2"/>
  <c r="G1084" i="2"/>
  <c r="G1085" i="2"/>
  <c r="G1086" i="2"/>
  <c r="G1087" i="2"/>
  <c r="G1088" i="2"/>
  <c r="G1089" i="2"/>
  <c r="G1090" i="2"/>
  <c r="G1091" i="2"/>
  <c r="G1092" i="2"/>
  <c r="G1093" i="2"/>
  <c r="G1094" i="2"/>
  <c r="G1095" i="2"/>
  <c r="G1096" i="2"/>
  <c r="G1097" i="2"/>
  <c r="G1098" i="2"/>
  <c r="G1099" i="2"/>
  <c r="G1100" i="2"/>
  <c r="G1101" i="2"/>
  <c r="G1102" i="2"/>
  <c r="G1103" i="2"/>
  <c r="G1104" i="2"/>
  <c r="G1105" i="2"/>
  <c r="G1106" i="2"/>
  <c r="G1107" i="2"/>
  <c r="G1108" i="2"/>
  <c r="G1109" i="2"/>
  <c r="G1110" i="2"/>
  <c r="G1111" i="2"/>
  <c r="G1112" i="2"/>
  <c r="G1113" i="2"/>
  <c r="G1114" i="2"/>
  <c r="G1115" i="2"/>
  <c r="G1116" i="2"/>
  <c r="G1117" i="2"/>
  <c r="G1118" i="2"/>
  <c r="G1119" i="2"/>
  <c r="G1120" i="2"/>
  <c r="G1121" i="2"/>
  <c r="G1122" i="2"/>
  <c r="G1123" i="2"/>
  <c r="G1124" i="2"/>
  <c r="G1125" i="2"/>
  <c r="G1126" i="2"/>
  <c r="G1127" i="2"/>
  <c r="G1128" i="2"/>
  <c r="G1129" i="2"/>
  <c r="G1130" i="2"/>
  <c r="G1131" i="2"/>
  <c r="G1132" i="2"/>
  <c r="G1133" i="2"/>
  <c r="G1134" i="2"/>
  <c r="G1135" i="2"/>
  <c r="G1136" i="2"/>
  <c r="G1137" i="2"/>
  <c r="G1138" i="2"/>
  <c r="G1139" i="2"/>
  <c r="G1140" i="2"/>
  <c r="G1141" i="2"/>
  <c r="G1142" i="2"/>
  <c r="G1143" i="2"/>
  <c r="G1144" i="2"/>
  <c r="G1145" i="2"/>
  <c r="G1146" i="2"/>
  <c r="G1147" i="2"/>
  <c r="G1148" i="2"/>
  <c r="G1149" i="2"/>
  <c r="G1150" i="2"/>
  <c r="G1151" i="2"/>
  <c r="G1152" i="2"/>
  <c r="G1153" i="2"/>
  <c r="G1154" i="2"/>
  <c r="G1155" i="2"/>
  <c r="G1156" i="2"/>
  <c r="G1157" i="2"/>
  <c r="G1158" i="2"/>
  <c r="G1159" i="2"/>
  <c r="G1160" i="2"/>
  <c r="G1161" i="2"/>
  <c r="G1162" i="2"/>
  <c r="G1163" i="2"/>
  <c r="G1164" i="2"/>
  <c r="G1165" i="2"/>
  <c r="G1166" i="2"/>
  <c r="G1167" i="2"/>
  <c r="G1168" i="2"/>
  <c r="G1169" i="2"/>
  <c r="G1170" i="2"/>
  <c r="G1171" i="2"/>
  <c r="G1172" i="2"/>
  <c r="G1173" i="2"/>
  <c r="G1174" i="2"/>
  <c r="G1175" i="2"/>
  <c r="G1176" i="2"/>
  <c r="G1177" i="2"/>
  <c r="G1178" i="2"/>
  <c r="G1179" i="2"/>
  <c r="G1180" i="2"/>
  <c r="G1181" i="2"/>
  <c r="G1182" i="2"/>
  <c r="G1183" i="2"/>
  <c r="G1184" i="2"/>
  <c r="G1185" i="2"/>
  <c r="G1186" i="2"/>
  <c r="G1187" i="2"/>
  <c r="G1188" i="2"/>
  <c r="G1189" i="2"/>
  <c r="G1190" i="2"/>
  <c r="G1191" i="2"/>
  <c r="G1192" i="2"/>
  <c r="G1193" i="2"/>
  <c r="G1194" i="2"/>
  <c r="G1195" i="2"/>
  <c r="G1196" i="2"/>
  <c r="G1197" i="2"/>
  <c r="G1198" i="2"/>
  <c r="G1199" i="2"/>
  <c r="G1200" i="2"/>
  <c r="G1201" i="2"/>
  <c r="G1202" i="2"/>
  <c r="G1203" i="2"/>
  <c r="G1204" i="2"/>
  <c r="G1205" i="2"/>
  <c r="G1206" i="2"/>
  <c r="G1207" i="2"/>
  <c r="G1208" i="2"/>
  <c r="G1209" i="2"/>
  <c r="G1210" i="2"/>
  <c r="G1211" i="2"/>
  <c r="G1212" i="2"/>
  <c r="G1213" i="2"/>
  <c r="G1214" i="2"/>
  <c r="G1215" i="2"/>
  <c r="G1216" i="2"/>
  <c r="G1217" i="2"/>
  <c r="G1218" i="2"/>
  <c r="G1219" i="2"/>
  <c r="G1220" i="2"/>
  <c r="G1221" i="2"/>
  <c r="G1222" i="2"/>
  <c r="G1223" i="2"/>
  <c r="G1224" i="2"/>
  <c r="G1225" i="2"/>
  <c r="G1226" i="2"/>
  <c r="G1227" i="2"/>
  <c r="G1228" i="2"/>
  <c r="G1229" i="2"/>
  <c r="G1230" i="2"/>
  <c r="G1231" i="2"/>
  <c r="G1232" i="2"/>
  <c r="G1233" i="2"/>
  <c r="G1234" i="2"/>
  <c r="G1235" i="2"/>
  <c r="G1236" i="2"/>
  <c r="G1237" i="2"/>
  <c r="G1238" i="2"/>
  <c r="G1239" i="2"/>
  <c r="G1240" i="2"/>
  <c r="G1241" i="2"/>
  <c r="G1242" i="2"/>
  <c r="G1243" i="2"/>
  <c r="G1244" i="2"/>
  <c r="G1245" i="2"/>
  <c r="G1246" i="2"/>
  <c r="G1247" i="2"/>
  <c r="G1248" i="2"/>
  <c r="G1249" i="2"/>
  <c r="G1250" i="2"/>
  <c r="G1251" i="2"/>
  <c r="G1252" i="2"/>
  <c r="G1253" i="2"/>
  <c r="G1254" i="2"/>
  <c r="G1255" i="2"/>
  <c r="G1256" i="2"/>
  <c r="G1257" i="2"/>
  <c r="G1258" i="2"/>
  <c r="G1259" i="2"/>
  <c r="G1260" i="2"/>
  <c r="G1261" i="2"/>
  <c r="G1262" i="2"/>
  <c r="G1263" i="2"/>
  <c r="G1264" i="2"/>
  <c r="G1265" i="2"/>
  <c r="G1266" i="2"/>
  <c r="G1267" i="2"/>
  <c r="G1268" i="2"/>
  <c r="G1269" i="2"/>
  <c r="G1270" i="2"/>
  <c r="G1271" i="2"/>
  <c r="G1272" i="2"/>
  <c r="G1273" i="2"/>
  <c r="G1274" i="2"/>
  <c r="G1275" i="2"/>
  <c r="G1276" i="2"/>
  <c r="G1277" i="2"/>
  <c r="G1278" i="2"/>
  <c r="G1279" i="2"/>
  <c r="G1280" i="2"/>
  <c r="G1281" i="2"/>
  <c r="G1282" i="2"/>
  <c r="G1283" i="2"/>
  <c r="G1284" i="2"/>
  <c r="G1285" i="2"/>
  <c r="G1286" i="2"/>
  <c r="G1287" i="2"/>
  <c r="G1288" i="2"/>
  <c r="G1289" i="2"/>
  <c r="G1290" i="2"/>
  <c r="G1291" i="2"/>
  <c r="G1292" i="2"/>
  <c r="G1293" i="2"/>
  <c r="G1294" i="2"/>
  <c r="G1295" i="2"/>
  <c r="G1296" i="2"/>
  <c r="G1297" i="2"/>
  <c r="G1298" i="2"/>
  <c r="G1299" i="2"/>
  <c r="G1300" i="2"/>
  <c r="G1301" i="2"/>
  <c r="G1302" i="2"/>
  <c r="G1303" i="2"/>
  <c r="G1304" i="2"/>
  <c r="G1305" i="2"/>
  <c r="G1306" i="2"/>
  <c r="G1307" i="2"/>
  <c r="G1308" i="2"/>
  <c r="G1309" i="2"/>
  <c r="G1310" i="2"/>
  <c r="G1311" i="2"/>
  <c r="G1312" i="2"/>
  <c r="G1313" i="2"/>
  <c r="G1314" i="2"/>
  <c r="G1315" i="2"/>
  <c r="G1316" i="2"/>
  <c r="G1317" i="2"/>
  <c r="G1318" i="2"/>
  <c r="G1319" i="2"/>
  <c r="G1320" i="2"/>
  <c r="G1321" i="2"/>
  <c r="G1322" i="2"/>
  <c r="G1323" i="2"/>
  <c r="G1324" i="2"/>
  <c r="G1325" i="2"/>
  <c r="G1326" i="2"/>
  <c r="G1327" i="2"/>
  <c r="G1328" i="2"/>
  <c r="G1329" i="2"/>
  <c r="G1330" i="2"/>
  <c r="G1331" i="2"/>
  <c r="G1332" i="2"/>
  <c r="G1333" i="2"/>
  <c r="G1334" i="2"/>
  <c r="G1335" i="2"/>
  <c r="G1336" i="2"/>
  <c r="G1337" i="2"/>
  <c r="G1338" i="2"/>
  <c r="G1339" i="2"/>
  <c r="G1340" i="2"/>
  <c r="G1341" i="2"/>
  <c r="G1342" i="2"/>
  <c r="G1343" i="2"/>
  <c r="G1344" i="2"/>
  <c r="G1345" i="2"/>
  <c r="G1346" i="2"/>
  <c r="G1347" i="2"/>
  <c r="G1348" i="2"/>
  <c r="G1349" i="2"/>
  <c r="G1350" i="2"/>
  <c r="G1351" i="2"/>
  <c r="G1352" i="2"/>
  <c r="G1353" i="2"/>
  <c r="G1354" i="2"/>
  <c r="G1355" i="2"/>
  <c r="G1356" i="2"/>
  <c r="G1357" i="2"/>
  <c r="G1358" i="2"/>
  <c r="G1359" i="2"/>
  <c r="G1360" i="2"/>
  <c r="G1361" i="2"/>
  <c r="G1362" i="2"/>
  <c r="G1363" i="2"/>
  <c r="G1364" i="2"/>
  <c r="G1365" i="2"/>
  <c r="G1366" i="2"/>
  <c r="G1367" i="2"/>
  <c r="G1368" i="2"/>
  <c r="G1369" i="2"/>
  <c r="G1370" i="2"/>
  <c r="G1371" i="2"/>
  <c r="G1372" i="2"/>
  <c r="G1373" i="2"/>
  <c r="G1374" i="2"/>
  <c r="G1375" i="2"/>
  <c r="G1376" i="2"/>
  <c r="G1377" i="2"/>
  <c r="G1378" i="2"/>
  <c r="G1379" i="2"/>
  <c r="G1380" i="2"/>
  <c r="G1381" i="2"/>
  <c r="G1382" i="2"/>
  <c r="G1383" i="2"/>
  <c r="G1384" i="2"/>
  <c r="G1385" i="2"/>
  <c r="G1386" i="2"/>
  <c r="G1387" i="2"/>
  <c r="G1388" i="2"/>
  <c r="G1389" i="2"/>
  <c r="G1390" i="2"/>
  <c r="G1391" i="2"/>
  <c r="G1392" i="2"/>
  <c r="G1393" i="2"/>
  <c r="G1394" i="2"/>
  <c r="G1395" i="2"/>
  <c r="G1396" i="2"/>
  <c r="G1397" i="2"/>
  <c r="G1398" i="2"/>
  <c r="G1399" i="2"/>
  <c r="G1400" i="2"/>
  <c r="G1401" i="2"/>
  <c r="G1402" i="2"/>
  <c r="G1403" i="2"/>
  <c r="G1404" i="2"/>
  <c r="G1405" i="2"/>
  <c r="G1406" i="2"/>
  <c r="G1407" i="2"/>
  <c r="G1408" i="2"/>
  <c r="G1409" i="2"/>
  <c r="G1410" i="2"/>
  <c r="G1411" i="2"/>
  <c r="G1412" i="2"/>
  <c r="G1413" i="2"/>
  <c r="G1414" i="2"/>
  <c r="G1415" i="2"/>
  <c r="G1416" i="2"/>
  <c r="G1417" i="2"/>
  <c r="G1418" i="2"/>
  <c r="G1419" i="2"/>
  <c r="G1420" i="2"/>
  <c r="G1421" i="2"/>
  <c r="G1422" i="2"/>
  <c r="G1423" i="2"/>
  <c r="G1424" i="2"/>
  <c r="G1425" i="2"/>
  <c r="G1426" i="2"/>
  <c r="G1427" i="2"/>
  <c r="G1428" i="2"/>
  <c r="G1429" i="2"/>
  <c r="G1430" i="2"/>
  <c r="G1431" i="2"/>
  <c r="G1432" i="2"/>
  <c r="G1433" i="2"/>
  <c r="G1434" i="2"/>
  <c r="G1435" i="2"/>
  <c r="G1436" i="2"/>
  <c r="G1437" i="2"/>
  <c r="G1438" i="2"/>
  <c r="G1439" i="2"/>
  <c r="G1440" i="2"/>
  <c r="G1441" i="2"/>
  <c r="G1442" i="2"/>
  <c r="G1443" i="2"/>
  <c r="G1444" i="2"/>
  <c r="G1445" i="2"/>
  <c r="G1446" i="2"/>
  <c r="G1447" i="2"/>
  <c r="G1448" i="2"/>
  <c r="G1449" i="2"/>
  <c r="G1450" i="2"/>
  <c r="G1451" i="2"/>
  <c r="G1452" i="2"/>
  <c r="G1453" i="2"/>
  <c r="G1454" i="2"/>
  <c r="G1455" i="2"/>
  <c r="G1456" i="2"/>
  <c r="G1457" i="2"/>
  <c r="G1458" i="2"/>
  <c r="G1459" i="2"/>
  <c r="G1460" i="2"/>
  <c r="G1461" i="2"/>
  <c r="G1462" i="2"/>
  <c r="G1463" i="2"/>
  <c r="G1464" i="2"/>
  <c r="G1465" i="2"/>
  <c r="G1466" i="2"/>
  <c r="G1467" i="2"/>
  <c r="G1468" i="2"/>
  <c r="G1469" i="2"/>
  <c r="G1470" i="2"/>
  <c r="G1471" i="2"/>
  <c r="G1472" i="2"/>
  <c r="G1473" i="2"/>
  <c r="G1474" i="2"/>
  <c r="G1475" i="2"/>
  <c r="G1476" i="2"/>
  <c r="G1477" i="2"/>
  <c r="G1478" i="2"/>
  <c r="G1479" i="2"/>
  <c r="G1480" i="2"/>
  <c r="G1481" i="2"/>
  <c r="G1482" i="2"/>
  <c r="G1483" i="2"/>
  <c r="G1484" i="2"/>
  <c r="G1485" i="2"/>
  <c r="G1486" i="2"/>
  <c r="G1487" i="2"/>
  <c r="G1488" i="2"/>
  <c r="G1489" i="2"/>
  <c r="G1490" i="2"/>
  <c r="G1491" i="2"/>
  <c r="G1492" i="2"/>
  <c r="G1493" i="2"/>
  <c r="G1494" i="2"/>
  <c r="G1495" i="2"/>
  <c r="G1496" i="2"/>
  <c r="G1497" i="2"/>
  <c r="G1498" i="2"/>
  <c r="G1499" i="2"/>
  <c r="G1500" i="2"/>
  <c r="G1501" i="2"/>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I1002" i="2"/>
  <c r="I1003" i="2"/>
  <c r="I1004" i="2"/>
  <c r="I1005" i="2"/>
  <c r="I1006" i="2"/>
  <c r="I1007" i="2"/>
  <c r="I1008" i="2"/>
  <c r="I1009" i="2"/>
  <c r="I1010" i="2"/>
  <c r="I1011" i="2"/>
  <c r="I1012" i="2"/>
  <c r="I1013" i="2"/>
  <c r="I1014" i="2"/>
  <c r="I1015" i="2"/>
  <c r="I1016" i="2"/>
  <c r="I1017" i="2"/>
  <c r="I1018" i="2"/>
  <c r="I1019" i="2"/>
  <c r="I1020" i="2"/>
  <c r="I1021" i="2"/>
  <c r="I1022" i="2"/>
  <c r="I1023" i="2"/>
  <c r="I1024" i="2"/>
  <c r="I1025" i="2"/>
  <c r="I1026" i="2"/>
  <c r="I1027" i="2"/>
  <c r="I1028" i="2"/>
  <c r="I1029" i="2"/>
  <c r="I1030" i="2"/>
  <c r="I1031" i="2"/>
  <c r="I1032" i="2"/>
  <c r="I1033" i="2"/>
  <c r="I1034" i="2"/>
  <c r="I1035" i="2"/>
  <c r="I1036" i="2"/>
  <c r="I1037" i="2"/>
  <c r="I1038" i="2"/>
  <c r="I1039" i="2"/>
  <c r="I1040" i="2"/>
  <c r="I1041" i="2"/>
  <c r="I1042" i="2"/>
  <c r="I1043" i="2"/>
  <c r="I1044" i="2"/>
  <c r="I1045" i="2"/>
  <c r="I1046" i="2"/>
  <c r="I1047" i="2"/>
  <c r="I1048" i="2"/>
  <c r="I1049" i="2"/>
  <c r="I1050" i="2"/>
  <c r="I1051" i="2"/>
  <c r="I1052" i="2"/>
  <c r="I1053" i="2"/>
  <c r="I1054" i="2"/>
  <c r="I1055" i="2"/>
  <c r="I1056" i="2"/>
  <c r="I1057" i="2"/>
  <c r="I1058" i="2"/>
  <c r="I1059" i="2"/>
  <c r="I1060" i="2"/>
  <c r="I1061" i="2"/>
  <c r="I1062" i="2"/>
  <c r="I1063" i="2"/>
  <c r="I1064" i="2"/>
  <c r="I1065" i="2"/>
  <c r="I1066" i="2"/>
  <c r="I1067" i="2"/>
  <c r="I1068" i="2"/>
  <c r="I1069" i="2"/>
  <c r="I1070" i="2"/>
  <c r="I1071" i="2"/>
  <c r="I1072" i="2"/>
  <c r="I1073" i="2"/>
  <c r="I1074" i="2"/>
  <c r="I1075" i="2"/>
  <c r="I1076" i="2"/>
  <c r="I1077" i="2"/>
  <c r="I1078" i="2"/>
  <c r="I1079" i="2"/>
  <c r="I1080" i="2"/>
  <c r="I1081" i="2"/>
  <c r="I1082" i="2"/>
  <c r="I1083" i="2"/>
  <c r="I1084" i="2"/>
  <c r="I1085" i="2"/>
  <c r="I1086" i="2"/>
  <c r="I1087" i="2"/>
  <c r="I1088" i="2"/>
  <c r="I1089" i="2"/>
  <c r="I1090" i="2"/>
  <c r="I1091" i="2"/>
  <c r="I1092" i="2"/>
  <c r="I1093" i="2"/>
  <c r="I1094" i="2"/>
  <c r="I1095" i="2"/>
  <c r="I1096" i="2"/>
  <c r="I1097" i="2"/>
  <c r="I1098" i="2"/>
  <c r="I1099" i="2"/>
  <c r="I1100" i="2"/>
  <c r="I1101" i="2"/>
  <c r="I1102" i="2"/>
  <c r="I1103" i="2"/>
  <c r="I1104" i="2"/>
  <c r="I1105" i="2"/>
  <c r="I1106" i="2"/>
  <c r="I1107" i="2"/>
  <c r="I1108" i="2"/>
  <c r="I1109" i="2"/>
  <c r="I1110" i="2"/>
  <c r="I1111" i="2"/>
  <c r="I1112" i="2"/>
  <c r="I1113" i="2"/>
  <c r="I1114" i="2"/>
  <c r="I1115" i="2"/>
  <c r="I1116" i="2"/>
  <c r="I1117" i="2"/>
  <c r="I1118" i="2"/>
  <c r="I1119" i="2"/>
  <c r="I1120" i="2"/>
  <c r="I1121" i="2"/>
  <c r="I1122" i="2"/>
  <c r="I1123" i="2"/>
  <c r="I1124" i="2"/>
  <c r="I1125" i="2"/>
  <c r="I1126" i="2"/>
  <c r="I1127" i="2"/>
  <c r="I1128" i="2"/>
  <c r="I1129" i="2"/>
  <c r="I1130" i="2"/>
  <c r="I1131" i="2"/>
  <c r="I1132" i="2"/>
  <c r="I1133" i="2"/>
  <c r="I1134" i="2"/>
  <c r="I1135" i="2"/>
  <c r="I1136" i="2"/>
  <c r="I1137" i="2"/>
  <c r="I1138" i="2"/>
  <c r="I1139" i="2"/>
  <c r="I1140" i="2"/>
  <c r="I1141" i="2"/>
  <c r="I1142" i="2"/>
  <c r="I1143" i="2"/>
  <c r="I1144" i="2"/>
  <c r="I1145" i="2"/>
  <c r="I1146" i="2"/>
  <c r="I1147" i="2"/>
  <c r="I1148" i="2"/>
  <c r="I1149" i="2"/>
  <c r="I1150" i="2"/>
  <c r="I1151" i="2"/>
  <c r="I1152" i="2"/>
  <c r="I1153" i="2"/>
  <c r="I1154" i="2"/>
  <c r="I1155" i="2"/>
  <c r="I1156" i="2"/>
  <c r="I1157" i="2"/>
  <c r="I1158" i="2"/>
  <c r="I1159" i="2"/>
  <c r="I1160" i="2"/>
  <c r="I1161" i="2"/>
  <c r="I1162" i="2"/>
  <c r="I1163" i="2"/>
  <c r="I1164" i="2"/>
  <c r="I1165" i="2"/>
  <c r="I1166" i="2"/>
  <c r="I1167" i="2"/>
  <c r="I1168" i="2"/>
  <c r="I1169" i="2"/>
  <c r="I1170" i="2"/>
  <c r="I1171" i="2"/>
  <c r="I1172" i="2"/>
  <c r="I1173" i="2"/>
  <c r="I1174" i="2"/>
  <c r="I1175" i="2"/>
  <c r="I1176" i="2"/>
  <c r="I1177" i="2"/>
  <c r="I1178" i="2"/>
  <c r="I1179" i="2"/>
  <c r="I1180" i="2"/>
  <c r="I1181" i="2"/>
  <c r="I1182" i="2"/>
  <c r="I1183" i="2"/>
  <c r="I1184" i="2"/>
  <c r="I1185" i="2"/>
  <c r="I1186" i="2"/>
  <c r="I1187" i="2"/>
  <c r="I1188" i="2"/>
  <c r="I1189" i="2"/>
  <c r="I1190" i="2"/>
  <c r="I1191" i="2"/>
  <c r="I1192" i="2"/>
  <c r="I1193" i="2"/>
  <c r="I1194" i="2"/>
  <c r="I1195" i="2"/>
  <c r="I1196" i="2"/>
  <c r="I1197" i="2"/>
  <c r="I1198" i="2"/>
  <c r="I1199" i="2"/>
  <c r="I1200" i="2"/>
  <c r="I1201" i="2"/>
  <c r="I1202" i="2"/>
  <c r="I1203" i="2"/>
  <c r="I1204" i="2"/>
  <c r="I1205" i="2"/>
  <c r="I1206" i="2"/>
  <c r="I1207" i="2"/>
  <c r="I1208" i="2"/>
  <c r="I1209" i="2"/>
  <c r="I1210" i="2"/>
  <c r="I1211" i="2"/>
  <c r="I1212" i="2"/>
  <c r="I1213" i="2"/>
  <c r="I1214" i="2"/>
  <c r="I1215" i="2"/>
  <c r="I1216" i="2"/>
  <c r="I1217" i="2"/>
  <c r="I1218" i="2"/>
  <c r="I1219" i="2"/>
  <c r="I1220" i="2"/>
  <c r="I1221" i="2"/>
  <c r="I1222" i="2"/>
  <c r="I1223" i="2"/>
  <c r="I1224" i="2"/>
  <c r="I1225" i="2"/>
  <c r="I1226" i="2"/>
  <c r="I1227" i="2"/>
  <c r="I1228" i="2"/>
  <c r="I1229" i="2"/>
  <c r="I1230" i="2"/>
  <c r="I1231" i="2"/>
  <c r="I1232" i="2"/>
  <c r="I1233" i="2"/>
  <c r="I1234" i="2"/>
  <c r="I1235" i="2"/>
  <c r="I1236" i="2"/>
  <c r="I1237" i="2"/>
  <c r="I1238" i="2"/>
  <c r="I1239" i="2"/>
  <c r="I1240" i="2"/>
  <c r="I1241" i="2"/>
  <c r="I1242" i="2"/>
  <c r="I1243" i="2"/>
  <c r="I1244" i="2"/>
  <c r="I1245" i="2"/>
  <c r="I1246" i="2"/>
  <c r="I1247" i="2"/>
  <c r="I1248" i="2"/>
  <c r="I1249" i="2"/>
  <c r="I1250" i="2"/>
  <c r="I1251" i="2"/>
  <c r="I1252" i="2"/>
  <c r="I1253" i="2"/>
  <c r="I1254" i="2"/>
  <c r="I1255" i="2"/>
  <c r="I1256" i="2"/>
  <c r="I1257" i="2"/>
  <c r="I1258" i="2"/>
  <c r="I1259" i="2"/>
  <c r="I1260" i="2"/>
  <c r="I1261" i="2"/>
  <c r="I1262" i="2"/>
  <c r="I1263" i="2"/>
  <c r="I1264" i="2"/>
  <c r="I1265" i="2"/>
  <c r="I1266" i="2"/>
  <c r="I1267" i="2"/>
  <c r="I1268" i="2"/>
  <c r="I1269" i="2"/>
  <c r="I1270" i="2"/>
  <c r="I1271" i="2"/>
  <c r="I1272" i="2"/>
  <c r="I1273" i="2"/>
  <c r="I1274" i="2"/>
  <c r="I1275" i="2"/>
  <c r="I1276" i="2"/>
  <c r="I1277" i="2"/>
  <c r="I1278" i="2"/>
  <c r="I1279" i="2"/>
  <c r="I1280" i="2"/>
  <c r="I1281" i="2"/>
  <c r="I1282" i="2"/>
  <c r="I1283" i="2"/>
  <c r="I1284" i="2"/>
  <c r="I1285" i="2"/>
  <c r="I1286" i="2"/>
  <c r="I1287" i="2"/>
  <c r="I1288" i="2"/>
  <c r="I1289" i="2"/>
  <c r="I1290" i="2"/>
  <c r="I1291" i="2"/>
  <c r="I1292" i="2"/>
  <c r="I1293" i="2"/>
  <c r="I1294" i="2"/>
  <c r="I1295" i="2"/>
  <c r="I1296" i="2"/>
  <c r="I1297" i="2"/>
  <c r="I1298" i="2"/>
  <c r="I1299" i="2"/>
  <c r="I1300" i="2"/>
  <c r="I1301" i="2"/>
  <c r="I1302" i="2"/>
  <c r="I1303" i="2"/>
  <c r="I1304" i="2"/>
  <c r="I1305" i="2"/>
  <c r="I1306" i="2"/>
  <c r="I1307" i="2"/>
  <c r="I1308" i="2"/>
  <c r="I1309" i="2"/>
  <c r="I1310" i="2"/>
  <c r="I1311" i="2"/>
  <c r="I1312" i="2"/>
  <c r="I1313" i="2"/>
  <c r="I1314" i="2"/>
  <c r="I1315" i="2"/>
  <c r="I1316" i="2"/>
  <c r="I1317" i="2"/>
  <c r="I1318" i="2"/>
  <c r="I1319" i="2"/>
  <c r="I1320" i="2"/>
  <c r="I1321" i="2"/>
  <c r="I1322" i="2"/>
  <c r="I1323" i="2"/>
  <c r="I1324" i="2"/>
  <c r="I1325" i="2"/>
  <c r="I1326" i="2"/>
  <c r="I1327" i="2"/>
  <c r="I1328" i="2"/>
  <c r="I1329" i="2"/>
  <c r="I1330" i="2"/>
  <c r="I1331" i="2"/>
  <c r="I1332" i="2"/>
  <c r="I1333" i="2"/>
  <c r="I1334" i="2"/>
  <c r="I1335" i="2"/>
  <c r="I1336" i="2"/>
  <c r="I1337" i="2"/>
  <c r="I1338" i="2"/>
  <c r="I1339" i="2"/>
  <c r="I1340" i="2"/>
  <c r="I1341" i="2"/>
  <c r="I1342" i="2"/>
  <c r="I1343" i="2"/>
  <c r="I1344" i="2"/>
  <c r="I1345" i="2"/>
  <c r="I1346" i="2"/>
  <c r="I1347" i="2"/>
  <c r="I1348" i="2"/>
  <c r="I1349" i="2"/>
  <c r="I1350" i="2"/>
  <c r="I1351" i="2"/>
  <c r="I1352" i="2"/>
  <c r="I1353" i="2"/>
  <c r="I1354" i="2"/>
  <c r="I1355" i="2"/>
  <c r="I1356" i="2"/>
  <c r="I1357" i="2"/>
  <c r="I1358" i="2"/>
  <c r="I1359" i="2"/>
  <c r="I1360" i="2"/>
  <c r="I1361" i="2"/>
  <c r="I1362" i="2"/>
  <c r="I1363" i="2"/>
  <c r="I1364" i="2"/>
  <c r="I1365" i="2"/>
  <c r="I1366" i="2"/>
  <c r="I1367" i="2"/>
  <c r="I1368" i="2"/>
  <c r="I1369" i="2"/>
  <c r="I1370" i="2"/>
  <c r="I1371" i="2"/>
  <c r="I1372" i="2"/>
  <c r="I1373" i="2"/>
  <c r="I1374" i="2"/>
  <c r="I1375" i="2"/>
  <c r="I1376" i="2"/>
  <c r="I1377" i="2"/>
  <c r="I1378" i="2"/>
  <c r="I1379" i="2"/>
  <c r="I1380" i="2"/>
  <c r="I1381" i="2"/>
  <c r="I1382" i="2"/>
  <c r="I1383" i="2"/>
  <c r="I1384" i="2"/>
  <c r="I1385" i="2"/>
  <c r="I1386" i="2"/>
  <c r="I1387" i="2"/>
  <c r="I1388" i="2"/>
  <c r="I1389" i="2"/>
  <c r="I1390" i="2"/>
  <c r="I1391" i="2"/>
  <c r="I1392" i="2"/>
  <c r="I1393" i="2"/>
  <c r="I1394" i="2"/>
  <c r="I1395" i="2"/>
  <c r="I1396" i="2"/>
  <c r="I1397" i="2"/>
  <c r="I1398" i="2"/>
  <c r="I1399" i="2"/>
  <c r="I1400" i="2"/>
  <c r="I1401" i="2"/>
  <c r="I1402" i="2"/>
  <c r="I1403" i="2"/>
  <c r="I1404" i="2"/>
  <c r="I1405" i="2"/>
  <c r="I1406" i="2"/>
  <c r="I1407" i="2"/>
  <c r="I1408" i="2"/>
  <c r="I1409" i="2"/>
  <c r="I1410" i="2"/>
  <c r="I1411" i="2"/>
  <c r="I1412" i="2"/>
  <c r="I1413" i="2"/>
  <c r="I1414" i="2"/>
  <c r="I1415" i="2"/>
  <c r="I1416" i="2"/>
  <c r="I1417" i="2"/>
  <c r="I1418" i="2"/>
  <c r="I1419" i="2"/>
  <c r="I1420" i="2"/>
  <c r="I1421" i="2"/>
  <c r="I1422" i="2"/>
  <c r="I1423" i="2"/>
  <c r="I1424" i="2"/>
  <c r="I1425" i="2"/>
  <c r="I1426" i="2"/>
  <c r="I1427" i="2"/>
  <c r="I1428" i="2"/>
  <c r="I1429" i="2"/>
  <c r="I1430" i="2"/>
  <c r="I1431" i="2"/>
  <c r="I1432" i="2"/>
  <c r="I1433" i="2"/>
  <c r="I1434" i="2"/>
  <c r="I1435" i="2"/>
  <c r="I1436" i="2"/>
  <c r="I1437" i="2"/>
  <c r="I1438" i="2"/>
  <c r="I1439" i="2"/>
  <c r="I1440" i="2"/>
  <c r="I1441" i="2"/>
  <c r="I1442" i="2"/>
  <c r="I1443" i="2"/>
  <c r="I1444" i="2"/>
  <c r="I1445" i="2"/>
  <c r="I1446" i="2"/>
  <c r="I1447" i="2"/>
  <c r="I1448" i="2"/>
  <c r="I1449" i="2"/>
  <c r="I1450" i="2"/>
  <c r="I1451" i="2"/>
  <c r="I1452" i="2"/>
  <c r="I1453" i="2"/>
  <c r="I1454" i="2"/>
  <c r="I1455" i="2"/>
  <c r="I1456" i="2"/>
  <c r="I1457" i="2"/>
  <c r="I1458" i="2"/>
  <c r="I1459" i="2"/>
  <c r="I1460" i="2"/>
  <c r="I1461" i="2"/>
  <c r="I1462" i="2"/>
  <c r="I1463" i="2"/>
  <c r="I1464" i="2"/>
  <c r="I1465" i="2"/>
  <c r="I1466" i="2"/>
  <c r="I1467" i="2"/>
  <c r="I1468" i="2"/>
  <c r="I1469" i="2"/>
  <c r="I1470" i="2"/>
  <c r="I1471" i="2"/>
  <c r="I1472" i="2"/>
  <c r="I1473" i="2"/>
  <c r="I1474" i="2"/>
  <c r="I1475" i="2"/>
  <c r="I1476" i="2"/>
  <c r="I1477" i="2"/>
  <c r="I1478" i="2"/>
  <c r="I1479" i="2"/>
  <c r="I1480" i="2"/>
  <c r="I1481" i="2"/>
  <c r="I1482" i="2"/>
  <c r="I1483" i="2"/>
  <c r="I1484" i="2"/>
  <c r="I1485" i="2"/>
  <c r="I1486" i="2"/>
  <c r="I1487" i="2"/>
  <c r="I1488" i="2"/>
  <c r="I1489" i="2"/>
  <c r="I1490" i="2"/>
  <c r="I1491" i="2"/>
  <c r="I1492" i="2"/>
  <c r="I1493" i="2"/>
  <c r="I1494" i="2"/>
  <c r="I1495" i="2"/>
  <c r="I1496" i="2"/>
  <c r="I1497" i="2"/>
  <c r="I1498" i="2"/>
  <c r="I1499" i="2"/>
  <c r="I1500" i="2"/>
  <c r="I1501" i="2"/>
  <c r="J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 r="J1002" i="2"/>
  <c r="J1003" i="2"/>
  <c r="J1004" i="2"/>
  <c r="J1005" i="2"/>
  <c r="J1006" i="2"/>
  <c r="J1007" i="2"/>
  <c r="J1008" i="2"/>
  <c r="J1009" i="2"/>
  <c r="J1010" i="2"/>
  <c r="J1011" i="2"/>
  <c r="J1012" i="2"/>
  <c r="J1013" i="2"/>
  <c r="J1014" i="2"/>
  <c r="J1015" i="2"/>
  <c r="J1016" i="2"/>
  <c r="J1017" i="2"/>
  <c r="J1018" i="2"/>
  <c r="J1019" i="2"/>
  <c r="J1020" i="2"/>
  <c r="J1021" i="2"/>
  <c r="J1022" i="2"/>
  <c r="J1023" i="2"/>
  <c r="J1024" i="2"/>
  <c r="J1025" i="2"/>
  <c r="J1026" i="2"/>
  <c r="J1027" i="2"/>
  <c r="J1028" i="2"/>
  <c r="J1029" i="2"/>
  <c r="J1030" i="2"/>
  <c r="J1031" i="2"/>
  <c r="J1032" i="2"/>
  <c r="J1033" i="2"/>
  <c r="J1034" i="2"/>
  <c r="J1035" i="2"/>
  <c r="J1036" i="2"/>
  <c r="J1037" i="2"/>
  <c r="J1038" i="2"/>
  <c r="J1039" i="2"/>
  <c r="J1040" i="2"/>
  <c r="J1041" i="2"/>
  <c r="J1042" i="2"/>
  <c r="J1043" i="2"/>
  <c r="J1044" i="2"/>
  <c r="J1045" i="2"/>
  <c r="J1046" i="2"/>
  <c r="J1047" i="2"/>
  <c r="J1048" i="2"/>
  <c r="J1049" i="2"/>
  <c r="J1050" i="2"/>
  <c r="J1051" i="2"/>
  <c r="J1052" i="2"/>
  <c r="J1053" i="2"/>
  <c r="J1054" i="2"/>
  <c r="J1055" i="2"/>
  <c r="J1056" i="2"/>
  <c r="J1057" i="2"/>
  <c r="J1058" i="2"/>
  <c r="J1059" i="2"/>
  <c r="J1060" i="2"/>
  <c r="J1061" i="2"/>
  <c r="J1062" i="2"/>
  <c r="J1063" i="2"/>
  <c r="J1064" i="2"/>
  <c r="J1065" i="2"/>
  <c r="J1066" i="2"/>
  <c r="J1067" i="2"/>
  <c r="J1068" i="2"/>
  <c r="J1069" i="2"/>
  <c r="J1070" i="2"/>
  <c r="J1071" i="2"/>
  <c r="J1072" i="2"/>
  <c r="J1073" i="2"/>
  <c r="J1074" i="2"/>
  <c r="J1075" i="2"/>
  <c r="J1076" i="2"/>
  <c r="J1077" i="2"/>
  <c r="J1078" i="2"/>
  <c r="J1079" i="2"/>
  <c r="J1080" i="2"/>
  <c r="J1081" i="2"/>
  <c r="J1082" i="2"/>
  <c r="J1083" i="2"/>
  <c r="J1084" i="2"/>
  <c r="J1085" i="2"/>
  <c r="J1086" i="2"/>
  <c r="J1087" i="2"/>
  <c r="J1088" i="2"/>
  <c r="J1089" i="2"/>
  <c r="J1090" i="2"/>
  <c r="J1091" i="2"/>
  <c r="J1092" i="2"/>
  <c r="J1093" i="2"/>
  <c r="J1094" i="2"/>
  <c r="J1095" i="2"/>
  <c r="J1096" i="2"/>
  <c r="J1097" i="2"/>
  <c r="J1098" i="2"/>
  <c r="J1099" i="2"/>
  <c r="J1100" i="2"/>
  <c r="J1101" i="2"/>
  <c r="J1102" i="2"/>
  <c r="J1103" i="2"/>
  <c r="J1104" i="2"/>
  <c r="J1105" i="2"/>
  <c r="J1106" i="2"/>
  <c r="J1107" i="2"/>
  <c r="J1108" i="2"/>
  <c r="J1109" i="2"/>
  <c r="J1110" i="2"/>
  <c r="J1111" i="2"/>
  <c r="J1112" i="2"/>
  <c r="J1113" i="2"/>
  <c r="J1114" i="2"/>
  <c r="J1115" i="2"/>
  <c r="J1116" i="2"/>
  <c r="J1117" i="2"/>
  <c r="J1118" i="2"/>
  <c r="J1119" i="2"/>
  <c r="J1120" i="2"/>
  <c r="J1121" i="2"/>
  <c r="J1122" i="2"/>
  <c r="J1123" i="2"/>
  <c r="J1124" i="2"/>
  <c r="J1125" i="2"/>
  <c r="J1126" i="2"/>
  <c r="J1127" i="2"/>
  <c r="J1128" i="2"/>
  <c r="J1129" i="2"/>
  <c r="J1130" i="2"/>
  <c r="J1131" i="2"/>
  <c r="J1132" i="2"/>
  <c r="J1133" i="2"/>
  <c r="J1134" i="2"/>
  <c r="J1135" i="2"/>
  <c r="J1136" i="2"/>
  <c r="J1137" i="2"/>
  <c r="J1138" i="2"/>
  <c r="J1139" i="2"/>
  <c r="J1140" i="2"/>
  <c r="J1141" i="2"/>
  <c r="J1142" i="2"/>
  <c r="J1143" i="2"/>
  <c r="J1144" i="2"/>
  <c r="J1145" i="2"/>
  <c r="J1146" i="2"/>
  <c r="J1147" i="2"/>
  <c r="J1148" i="2"/>
  <c r="J1149" i="2"/>
  <c r="J1150" i="2"/>
  <c r="J1151" i="2"/>
  <c r="J1152" i="2"/>
  <c r="J1153" i="2"/>
  <c r="J1154" i="2"/>
  <c r="J1155" i="2"/>
  <c r="J1156" i="2"/>
  <c r="J1157" i="2"/>
  <c r="J1158" i="2"/>
  <c r="J1159" i="2"/>
  <c r="J1160" i="2"/>
  <c r="J1161" i="2"/>
  <c r="J1162" i="2"/>
  <c r="J1163" i="2"/>
  <c r="J1164" i="2"/>
  <c r="J1165" i="2"/>
  <c r="J1166" i="2"/>
  <c r="J1167" i="2"/>
  <c r="J1168" i="2"/>
  <c r="J1169" i="2"/>
  <c r="J1170" i="2"/>
  <c r="J1171" i="2"/>
  <c r="J1172" i="2"/>
  <c r="J1173" i="2"/>
  <c r="J1174" i="2"/>
  <c r="J1175" i="2"/>
  <c r="J1176" i="2"/>
  <c r="J1177" i="2"/>
  <c r="J1178" i="2"/>
  <c r="J1179" i="2"/>
  <c r="J1180" i="2"/>
  <c r="J1181" i="2"/>
  <c r="J1182" i="2"/>
  <c r="J1183" i="2"/>
  <c r="J1184" i="2"/>
  <c r="J1185" i="2"/>
  <c r="J1186" i="2"/>
  <c r="J1187" i="2"/>
  <c r="J1188" i="2"/>
  <c r="J1189" i="2"/>
  <c r="J1190" i="2"/>
  <c r="J1191" i="2"/>
  <c r="J1192" i="2"/>
  <c r="J1193" i="2"/>
  <c r="J1194" i="2"/>
  <c r="J1195" i="2"/>
  <c r="J1196" i="2"/>
  <c r="J1197" i="2"/>
  <c r="J1198" i="2"/>
  <c r="J1199" i="2"/>
  <c r="J1200" i="2"/>
  <c r="J1201" i="2"/>
  <c r="J1202" i="2"/>
  <c r="J1203" i="2"/>
  <c r="J1204" i="2"/>
  <c r="J1205" i="2"/>
  <c r="J1206" i="2"/>
  <c r="J1207" i="2"/>
  <c r="J1208" i="2"/>
  <c r="J1209" i="2"/>
  <c r="J1210" i="2"/>
  <c r="J1211" i="2"/>
  <c r="J1212" i="2"/>
  <c r="J1213" i="2"/>
  <c r="J1214" i="2"/>
  <c r="J1215" i="2"/>
  <c r="J1216" i="2"/>
  <c r="J1217" i="2"/>
  <c r="J1218" i="2"/>
  <c r="J1219" i="2"/>
  <c r="J1220" i="2"/>
  <c r="J1221" i="2"/>
  <c r="J1222" i="2"/>
  <c r="J1223" i="2"/>
  <c r="J1224" i="2"/>
  <c r="J1225" i="2"/>
  <c r="J1226" i="2"/>
  <c r="J1227" i="2"/>
  <c r="J1228" i="2"/>
  <c r="J1229" i="2"/>
  <c r="J1230" i="2"/>
  <c r="J1231" i="2"/>
  <c r="J1232" i="2"/>
  <c r="J1233" i="2"/>
  <c r="J1234" i="2"/>
  <c r="J1235" i="2"/>
  <c r="J1236" i="2"/>
  <c r="J1237" i="2"/>
  <c r="J1238" i="2"/>
  <c r="J1239" i="2"/>
  <c r="J1240" i="2"/>
  <c r="J1241" i="2"/>
  <c r="J1242" i="2"/>
  <c r="J1243" i="2"/>
  <c r="J1244" i="2"/>
  <c r="J1245" i="2"/>
  <c r="J1246" i="2"/>
  <c r="J1247" i="2"/>
  <c r="J1248" i="2"/>
  <c r="J1249" i="2"/>
  <c r="J1250" i="2"/>
  <c r="J1251" i="2"/>
  <c r="J1252" i="2"/>
  <c r="J1253" i="2"/>
  <c r="J1254" i="2"/>
  <c r="J1255" i="2"/>
  <c r="J1256" i="2"/>
  <c r="J1257" i="2"/>
  <c r="J1258" i="2"/>
  <c r="J1259" i="2"/>
  <c r="J1260" i="2"/>
  <c r="J1261" i="2"/>
  <c r="J1262" i="2"/>
  <c r="J1263" i="2"/>
  <c r="J1264" i="2"/>
  <c r="J1265" i="2"/>
  <c r="J1266" i="2"/>
  <c r="J1267" i="2"/>
  <c r="J1268" i="2"/>
  <c r="J1269" i="2"/>
  <c r="J1270" i="2"/>
  <c r="J1271" i="2"/>
  <c r="J1272" i="2"/>
  <c r="J1273" i="2"/>
  <c r="J1274" i="2"/>
  <c r="J1275" i="2"/>
  <c r="J1276" i="2"/>
  <c r="J1277" i="2"/>
  <c r="J1278" i="2"/>
  <c r="J1279" i="2"/>
  <c r="J1280" i="2"/>
  <c r="J1281" i="2"/>
  <c r="J1282" i="2"/>
  <c r="J1283" i="2"/>
  <c r="J1284" i="2"/>
  <c r="J1285" i="2"/>
  <c r="J1286" i="2"/>
  <c r="J1287" i="2"/>
  <c r="J1288" i="2"/>
  <c r="J1289" i="2"/>
  <c r="J1290" i="2"/>
  <c r="J1291" i="2"/>
  <c r="J1292" i="2"/>
  <c r="J1293" i="2"/>
  <c r="J1294" i="2"/>
  <c r="J1295" i="2"/>
  <c r="J1296" i="2"/>
  <c r="J1297" i="2"/>
  <c r="J1298" i="2"/>
  <c r="J1299" i="2"/>
  <c r="J1300" i="2"/>
  <c r="J1301" i="2"/>
  <c r="J1302" i="2"/>
  <c r="J1303" i="2"/>
  <c r="J1304" i="2"/>
  <c r="J1305" i="2"/>
  <c r="J1306" i="2"/>
  <c r="J1307" i="2"/>
  <c r="J1308" i="2"/>
  <c r="J1309" i="2"/>
  <c r="J1310" i="2"/>
  <c r="J1311" i="2"/>
  <c r="J1312" i="2"/>
  <c r="J1313" i="2"/>
  <c r="J1314" i="2"/>
  <c r="J1315" i="2"/>
  <c r="J1316" i="2"/>
  <c r="J1317" i="2"/>
  <c r="J1318" i="2"/>
  <c r="J1319" i="2"/>
  <c r="J1320" i="2"/>
  <c r="J1321" i="2"/>
  <c r="J1322" i="2"/>
  <c r="J1323" i="2"/>
  <c r="J1324" i="2"/>
  <c r="J1325" i="2"/>
  <c r="J1326" i="2"/>
  <c r="J1327" i="2"/>
  <c r="J1328" i="2"/>
  <c r="J1329" i="2"/>
  <c r="J1330" i="2"/>
  <c r="J1331" i="2"/>
  <c r="J1332" i="2"/>
  <c r="J1333" i="2"/>
  <c r="J1334" i="2"/>
  <c r="J1335" i="2"/>
  <c r="J1336" i="2"/>
  <c r="J1337" i="2"/>
  <c r="J1338" i="2"/>
  <c r="J1339" i="2"/>
  <c r="J1340" i="2"/>
  <c r="J1341" i="2"/>
  <c r="J1342" i="2"/>
  <c r="J1343" i="2"/>
  <c r="J1344" i="2"/>
  <c r="J1345" i="2"/>
  <c r="J1346" i="2"/>
  <c r="J1347" i="2"/>
  <c r="J1348" i="2"/>
  <c r="J1349" i="2"/>
  <c r="J1350" i="2"/>
  <c r="J1351" i="2"/>
  <c r="J1352" i="2"/>
  <c r="J1353" i="2"/>
  <c r="J1354" i="2"/>
  <c r="J1355" i="2"/>
  <c r="J1356" i="2"/>
  <c r="J1357" i="2"/>
  <c r="J1358" i="2"/>
  <c r="J1359" i="2"/>
  <c r="J1360" i="2"/>
  <c r="J1361" i="2"/>
  <c r="J1362" i="2"/>
  <c r="J1363" i="2"/>
  <c r="J1364" i="2"/>
  <c r="J1365" i="2"/>
  <c r="J1366" i="2"/>
  <c r="J1367" i="2"/>
  <c r="J1368" i="2"/>
  <c r="J1369" i="2"/>
  <c r="J1370" i="2"/>
  <c r="J1371" i="2"/>
  <c r="J1372" i="2"/>
  <c r="J1373" i="2"/>
  <c r="J1374" i="2"/>
  <c r="J1375" i="2"/>
  <c r="J1376" i="2"/>
  <c r="J1377" i="2"/>
  <c r="J1378" i="2"/>
  <c r="J1379" i="2"/>
  <c r="J1380" i="2"/>
  <c r="J1381" i="2"/>
  <c r="J1382" i="2"/>
  <c r="J1383" i="2"/>
  <c r="J1384" i="2"/>
  <c r="J1385" i="2"/>
  <c r="J1386" i="2"/>
  <c r="J1387" i="2"/>
  <c r="J1388" i="2"/>
  <c r="J1389" i="2"/>
  <c r="J1390" i="2"/>
  <c r="J1391" i="2"/>
  <c r="J1392" i="2"/>
  <c r="J1393" i="2"/>
  <c r="J1394" i="2"/>
  <c r="J1395" i="2"/>
  <c r="J1396" i="2"/>
  <c r="J1397" i="2"/>
  <c r="J1398" i="2"/>
  <c r="J1399" i="2"/>
  <c r="J1400" i="2"/>
  <c r="J1401" i="2"/>
  <c r="J1402" i="2"/>
  <c r="J1403" i="2"/>
  <c r="J1404" i="2"/>
  <c r="J1405" i="2"/>
  <c r="J1406" i="2"/>
  <c r="J1407" i="2"/>
  <c r="J1408" i="2"/>
  <c r="J1409" i="2"/>
  <c r="J1410" i="2"/>
  <c r="J1411" i="2"/>
  <c r="J1412" i="2"/>
  <c r="J1413" i="2"/>
  <c r="J1414" i="2"/>
  <c r="J1415" i="2"/>
  <c r="J1416" i="2"/>
  <c r="J1417" i="2"/>
  <c r="J1418" i="2"/>
  <c r="J1419" i="2"/>
  <c r="J1420" i="2"/>
  <c r="J1421" i="2"/>
  <c r="J1422" i="2"/>
  <c r="J1423" i="2"/>
  <c r="J1424" i="2"/>
  <c r="J1425" i="2"/>
  <c r="J1426" i="2"/>
  <c r="J1427" i="2"/>
  <c r="J1428" i="2"/>
  <c r="J1429" i="2"/>
  <c r="J1430" i="2"/>
  <c r="J1431" i="2"/>
  <c r="J1432" i="2"/>
  <c r="J1433" i="2"/>
  <c r="J1434" i="2"/>
  <c r="J1435" i="2"/>
  <c r="J1436" i="2"/>
  <c r="J1437" i="2"/>
  <c r="J1438" i="2"/>
  <c r="J1439" i="2"/>
  <c r="J1440" i="2"/>
  <c r="J1441" i="2"/>
  <c r="J1442" i="2"/>
  <c r="J1443" i="2"/>
  <c r="J1444" i="2"/>
  <c r="J1445" i="2"/>
  <c r="J1446" i="2"/>
  <c r="J1447" i="2"/>
  <c r="J1448" i="2"/>
  <c r="J1449" i="2"/>
  <c r="J1450" i="2"/>
  <c r="J1451" i="2"/>
  <c r="J1452" i="2"/>
  <c r="J1453" i="2"/>
  <c r="J1454" i="2"/>
  <c r="J1455" i="2"/>
  <c r="J1456" i="2"/>
  <c r="J1457" i="2"/>
  <c r="J1458" i="2"/>
  <c r="J1459" i="2"/>
  <c r="J1460" i="2"/>
  <c r="J1461" i="2"/>
  <c r="J1462" i="2"/>
  <c r="J1463" i="2"/>
  <c r="J1464" i="2"/>
  <c r="J1465" i="2"/>
  <c r="J1466" i="2"/>
  <c r="J1467" i="2"/>
  <c r="J1468" i="2"/>
  <c r="J1469" i="2"/>
  <c r="J1470" i="2"/>
  <c r="J1471" i="2"/>
  <c r="J1472" i="2"/>
  <c r="J1473" i="2"/>
  <c r="J1474" i="2"/>
  <c r="J1475" i="2"/>
  <c r="J1476" i="2"/>
  <c r="J1477" i="2"/>
  <c r="J1478" i="2"/>
  <c r="J1479" i="2"/>
  <c r="J1480" i="2"/>
  <c r="J1481" i="2"/>
  <c r="J1482" i="2"/>
  <c r="J1483" i="2"/>
  <c r="J1484" i="2"/>
  <c r="J1485" i="2"/>
  <c r="J1486" i="2"/>
  <c r="J1487" i="2"/>
  <c r="J1488" i="2"/>
  <c r="J1489" i="2"/>
  <c r="J1490" i="2"/>
  <c r="J1491" i="2"/>
  <c r="J1492" i="2"/>
  <c r="J1493" i="2"/>
  <c r="J1494" i="2"/>
  <c r="J1495" i="2"/>
  <c r="J1496" i="2"/>
  <c r="J1497" i="2"/>
  <c r="J1498" i="2"/>
  <c r="J1499" i="2"/>
  <c r="J1500" i="2"/>
  <c r="J1501" i="2"/>
  <c r="K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K908" i="2"/>
  <c r="K909" i="2"/>
  <c r="K910" i="2"/>
  <c r="K911" i="2"/>
  <c r="K912" i="2"/>
  <c r="K913" i="2"/>
  <c r="K914" i="2"/>
  <c r="K915" i="2"/>
  <c r="K916" i="2"/>
  <c r="K917" i="2"/>
  <c r="K918" i="2"/>
  <c r="K919" i="2"/>
  <c r="K920" i="2"/>
  <c r="K921" i="2"/>
  <c r="K922" i="2"/>
  <c r="K923" i="2"/>
  <c r="K924" i="2"/>
  <c r="K925" i="2"/>
  <c r="K926" i="2"/>
  <c r="K927" i="2"/>
  <c r="K928" i="2"/>
  <c r="K929" i="2"/>
  <c r="K930" i="2"/>
  <c r="K931" i="2"/>
  <c r="K932" i="2"/>
  <c r="K933" i="2"/>
  <c r="K934" i="2"/>
  <c r="K935" i="2"/>
  <c r="K936" i="2"/>
  <c r="K937" i="2"/>
  <c r="K938" i="2"/>
  <c r="K939" i="2"/>
  <c r="K940" i="2"/>
  <c r="K941" i="2"/>
  <c r="K942" i="2"/>
  <c r="K943" i="2"/>
  <c r="K944" i="2"/>
  <c r="K945" i="2"/>
  <c r="K946" i="2"/>
  <c r="K947" i="2"/>
  <c r="K948" i="2"/>
  <c r="K949" i="2"/>
  <c r="K950" i="2"/>
  <c r="K951" i="2"/>
  <c r="K952" i="2"/>
  <c r="K953" i="2"/>
  <c r="K954" i="2"/>
  <c r="K955" i="2"/>
  <c r="K956" i="2"/>
  <c r="K957" i="2"/>
  <c r="K958" i="2"/>
  <c r="K959" i="2"/>
  <c r="K960" i="2"/>
  <c r="K961" i="2"/>
  <c r="K962" i="2"/>
  <c r="K963" i="2"/>
  <c r="K964" i="2"/>
  <c r="K965" i="2"/>
  <c r="K966" i="2"/>
  <c r="K967" i="2"/>
  <c r="K968" i="2"/>
  <c r="K969" i="2"/>
  <c r="K970" i="2"/>
  <c r="K971" i="2"/>
  <c r="K972" i="2"/>
  <c r="K973" i="2"/>
  <c r="K974" i="2"/>
  <c r="K975" i="2"/>
  <c r="K976" i="2"/>
  <c r="K977" i="2"/>
  <c r="K978" i="2"/>
  <c r="K979" i="2"/>
  <c r="K980" i="2"/>
  <c r="K981" i="2"/>
  <c r="K982" i="2"/>
  <c r="K983" i="2"/>
  <c r="K984" i="2"/>
  <c r="K985" i="2"/>
  <c r="K986" i="2"/>
  <c r="K987" i="2"/>
  <c r="K988" i="2"/>
  <c r="K989" i="2"/>
  <c r="K990" i="2"/>
  <c r="K991" i="2"/>
  <c r="K992" i="2"/>
  <c r="K993" i="2"/>
  <c r="K994" i="2"/>
  <c r="K995" i="2"/>
  <c r="K996" i="2"/>
  <c r="K997" i="2"/>
  <c r="K998" i="2"/>
  <c r="K999" i="2"/>
  <c r="K1000" i="2"/>
  <c r="K1001" i="2"/>
  <c r="K1002" i="2"/>
  <c r="K1003" i="2"/>
  <c r="K1004" i="2"/>
  <c r="K1005" i="2"/>
  <c r="K1006" i="2"/>
  <c r="K1007" i="2"/>
  <c r="K1008" i="2"/>
  <c r="K1009" i="2"/>
  <c r="K1010" i="2"/>
  <c r="K1011" i="2"/>
  <c r="K1012" i="2"/>
  <c r="K1013" i="2"/>
  <c r="K1014" i="2"/>
  <c r="K1015" i="2"/>
  <c r="K1016" i="2"/>
  <c r="K1017" i="2"/>
  <c r="K1018" i="2"/>
  <c r="K1019" i="2"/>
  <c r="K1020" i="2"/>
  <c r="K1021" i="2"/>
  <c r="K1022" i="2"/>
  <c r="K1023" i="2"/>
  <c r="K1024" i="2"/>
  <c r="K1025" i="2"/>
  <c r="K1026" i="2"/>
  <c r="K1027" i="2"/>
  <c r="K1028" i="2"/>
  <c r="K1029" i="2"/>
  <c r="K1030" i="2"/>
  <c r="K1031" i="2"/>
  <c r="K1032" i="2"/>
  <c r="K1033" i="2"/>
  <c r="K1034" i="2"/>
  <c r="K1035" i="2"/>
  <c r="K1036" i="2"/>
  <c r="K1037" i="2"/>
  <c r="K1038" i="2"/>
  <c r="K1039" i="2"/>
  <c r="K1040" i="2"/>
  <c r="K1041" i="2"/>
  <c r="K1042" i="2"/>
  <c r="K1043" i="2"/>
  <c r="K1044" i="2"/>
  <c r="K1045" i="2"/>
  <c r="K1046" i="2"/>
  <c r="K1047" i="2"/>
  <c r="K1048" i="2"/>
  <c r="K1049" i="2"/>
  <c r="K1050" i="2"/>
  <c r="K1051" i="2"/>
  <c r="K1052" i="2"/>
  <c r="K1053" i="2"/>
  <c r="K1054" i="2"/>
  <c r="K1055" i="2"/>
  <c r="K1056" i="2"/>
  <c r="K1057" i="2"/>
  <c r="K1058" i="2"/>
  <c r="K1059" i="2"/>
  <c r="K1060" i="2"/>
  <c r="K1061" i="2"/>
  <c r="K1062" i="2"/>
  <c r="K1063" i="2"/>
  <c r="K1064" i="2"/>
  <c r="K1065" i="2"/>
  <c r="K1066" i="2"/>
  <c r="K1067" i="2"/>
  <c r="K1068" i="2"/>
  <c r="K1069" i="2"/>
  <c r="K1070" i="2"/>
  <c r="K1071" i="2"/>
  <c r="K1072" i="2"/>
  <c r="K1073" i="2"/>
  <c r="K1074" i="2"/>
  <c r="K1075" i="2"/>
  <c r="K1076" i="2"/>
  <c r="K1077" i="2"/>
  <c r="K1078" i="2"/>
  <c r="K1079" i="2"/>
  <c r="K1080" i="2"/>
  <c r="K1081" i="2"/>
  <c r="K1082" i="2"/>
  <c r="K1083" i="2"/>
  <c r="K1084" i="2"/>
  <c r="K1085" i="2"/>
  <c r="K1086" i="2"/>
  <c r="K1087" i="2"/>
  <c r="K1088" i="2"/>
  <c r="K1089" i="2"/>
  <c r="K1090" i="2"/>
  <c r="K1091" i="2"/>
  <c r="K1092" i="2"/>
  <c r="K1093" i="2"/>
  <c r="K1094" i="2"/>
  <c r="K1095" i="2"/>
  <c r="K1096" i="2"/>
  <c r="K1097" i="2"/>
  <c r="K1098" i="2"/>
  <c r="K1099" i="2"/>
  <c r="K1100" i="2"/>
  <c r="K1101" i="2"/>
  <c r="K1102" i="2"/>
  <c r="K1103" i="2"/>
  <c r="K1104" i="2"/>
  <c r="K1105" i="2"/>
  <c r="K1106" i="2"/>
  <c r="K1107" i="2"/>
  <c r="K1108" i="2"/>
  <c r="K1109" i="2"/>
  <c r="K1110" i="2"/>
  <c r="K1111" i="2"/>
  <c r="K1112" i="2"/>
  <c r="K1113" i="2"/>
  <c r="K1114" i="2"/>
  <c r="K1115" i="2"/>
  <c r="K1116" i="2"/>
  <c r="K1117" i="2"/>
  <c r="K1118" i="2"/>
  <c r="K1119" i="2"/>
  <c r="K1120" i="2"/>
  <c r="K1121" i="2"/>
  <c r="K1122" i="2"/>
  <c r="K1123" i="2"/>
  <c r="K1124" i="2"/>
  <c r="K1125" i="2"/>
  <c r="K1126" i="2"/>
  <c r="K1127" i="2"/>
  <c r="K1128" i="2"/>
  <c r="K1129" i="2"/>
  <c r="K1130" i="2"/>
  <c r="K1131" i="2"/>
  <c r="K1132" i="2"/>
  <c r="K1133" i="2"/>
  <c r="K1134" i="2"/>
  <c r="K1135" i="2"/>
  <c r="K1136" i="2"/>
  <c r="K1137" i="2"/>
  <c r="K1138" i="2"/>
  <c r="K1139" i="2"/>
  <c r="K1140" i="2"/>
  <c r="K1141" i="2"/>
  <c r="K1142" i="2"/>
  <c r="K1143" i="2"/>
  <c r="K1144" i="2"/>
  <c r="K1145" i="2"/>
  <c r="K1146" i="2"/>
  <c r="K1147" i="2"/>
  <c r="K1148" i="2"/>
  <c r="K1149" i="2"/>
  <c r="K1150" i="2"/>
  <c r="K1151" i="2"/>
  <c r="K1152" i="2"/>
  <c r="K1153" i="2"/>
  <c r="K1154" i="2"/>
  <c r="K1155" i="2"/>
  <c r="K1156" i="2"/>
  <c r="K1157" i="2"/>
  <c r="K1158" i="2"/>
  <c r="K1159" i="2"/>
  <c r="K1160" i="2"/>
  <c r="K1161" i="2"/>
  <c r="K1162" i="2"/>
  <c r="K1163" i="2"/>
  <c r="K1164" i="2"/>
  <c r="K1165" i="2"/>
  <c r="K1166" i="2"/>
  <c r="K1167" i="2"/>
  <c r="K1168" i="2"/>
  <c r="K1169" i="2"/>
  <c r="K1170" i="2"/>
  <c r="K1171" i="2"/>
  <c r="K1172" i="2"/>
  <c r="K1173" i="2"/>
  <c r="K1174" i="2"/>
  <c r="K1175" i="2"/>
  <c r="K1176" i="2"/>
  <c r="K1177" i="2"/>
  <c r="K1178" i="2"/>
  <c r="K1179" i="2"/>
  <c r="K1180" i="2"/>
  <c r="K1181" i="2"/>
  <c r="K1182" i="2"/>
  <c r="K1183" i="2"/>
  <c r="K1184" i="2"/>
  <c r="K1185" i="2"/>
  <c r="K1186" i="2"/>
  <c r="K1187" i="2"/>
  <c r="K1188" i="2"/>
  <c r="K1189" i="2"/>
  <c r="K1190" i="2"/>
  <c r="K1191" i="2"/>
  <c r="K1192" i="2"/>
  <c r="K1193" i="2"/>
  <c r="K1194" i="2"/>
  <c r="K1195" i="2"/>
  <c r="K1196" i="2"/>
  <c r="K1197" i="2"/>
  <c r="K1198" i="2"/>
  <c r="K1199" i="2"/>
  <c r="K1200" i="2"/>
  <c r="K1201" i="2"/>
  <c r="K1202" i="2"/>
  <c r="K1203" i="2"/>
  <c r="K1204" i="2"/>
  <c r="K1205" i="2"/>
  <c r="K1206" i="2"/>
  <c r="K1207" i="2"/>
  <c r="K1208" i="2"/>
  <c r="K1209" i="2"/>
  <c r="K1210" i="2"/>
  <c r="K1211" i="2"/>
  <c r="K1212" i="2"/>
  <c r="K1213" i="2"/>
  <c r="K1214" i="2"/>
  <c r="K1215" i="2"/>
  <c r="K1216" i="2"/>
  <c r="K1217" i="2"/>
  <c r="K1218" i="2"/>
  <c r="K1219" i="2"/>
  <c r="K1220" i="2"/>
  <c r="K1221" i="2"/>
  <c r="K1222" i="2"/>
  <c r="K1223" i="2"/>
  <c r="K1224" i="2"/>
  <c r="K1225" i="2"/>
  <c r="K1226" i="2"/>
  <c r="K1227" i="2"/>
  <c r="K1228" i="2"/>
  <c r="K1229" i="2"/>
  <c r="K1230" i="2"/>
  <c r="K1231" i="2"/>
  <c r="K1232" i="2"/>
  <c r="K1233" i="2"/>
  <c r="K1234" i="2"/>
  <c r="K1235" i="2"/>
  <c r="K1236" i="2"/>
  <c r="K1237" i="2"/>
  <c r="K1238" i="2"/>
  <c r="K1239" i="2"/>
  <c r="K1240" i="2"/>
  <c r="K1241" i="2"/>
  <c r="K1242" i="2"/>
  <c r="K1243" i="2"/>
  <c r="K1244" i="2"/>
  <c r="K1245" i="2"/>
  <c r="K1246" i="2"/>
  <c r="K1247" i="2"/>
  <c r="K1248" i="2"/>
  <c r="K1249" i="2"/>
  <c r="K1250" i="2"/>
  <c r="K1251" i="2"/>
  <c r="K1252" i="2"/>
  <c r="K1253" i="2"/>
  <c r="K1254" i="2"/>
  <c r="K1255" i="2"/>
  <c r="K1256" i="2"/>
  <c r="K1257" i="2"/>
  <c r="K1258" i="2"/>
  <c r="K1259" i="2"/>
  <c r="K1260" i="2"/>
  <c r="K1261" i="2"/>
  <c r="K1262" i="2"/>
  <c r="K1263" i="2"/>
  <c r="K1264" i="2"/>
  <c r="K1265" i="2"/>
  <c r="K1266" i="2"/>
  <c r="K1267" i="2"/>
  <c r="K1268" i="2"/>
  <c r="K1269" i="2"/>
  <c r="K1270" i="2"/>
  <c r="K1271" i="2"/>
  <c r="K1272" i="2"/>
  <c r="K1273" i="2"/>
  <c r="K1274" i="2"/>
  <c r="K1275" i="2"/>
  <c r="K1276" i="2"/>
  <c r="K1277" i="2"/>
  <c r="K1278" i="2"/>
  <c r="K1279" i="2"/>
  <c r="K1280" i="2"/>
  <c r="K1281" i="2"/>
  <c r="K1282" i="2"/>
  <c r="K1283" i="2"/>
  <c r="K1284" i="2"/>
  <c r="K1285" i="2"/>
  <c r="K1286" i="2"/>
  <c r="K1287" i="2"/>
  <c r="K1288" i="2"/>
  <c r="K1289" i="2"/>
  <c r="K1290" i="2"/>
  <c r="K1291" i="2"/>
  <c r="K1292" i="2"/>
  <c r="K1293" i="2"/>
  <c r="K1294" i="2"/>
  <c r="K1295" i="2"/>
  <c r="K1296" i="2"/>
  <c r="K1297" i="2"/>
  <c r="K1298" i="2"/>
  <c r="K1299" i="2"/>
  <c r="K1300" i="2"/>
  <c r="K1301" i="2"/>
  <c r="K1302" i="2"/>
  <c r="K1303" i="2"/>
  <c r="K1304" i="2"/>
  <c r="K1305" i="2"/>
  <c r="K1306" i="2"/>
  <c r="K1307" i="2"/>
  <c r="K1308" i="2"/>
  <c r="K1309" i="2"/>
  <c r="K1310" i="2"/>
  <c r="K1311" i="2"/>
  <c r="K1312" i="2"/>
  <c r="K1313" i="2"/>
  <c r="K1314" i="2"/>
  <c r="K1315" i="2"/>
  <c r="K1316" i="2"/>
  <c r="K1317" i="2"/>
  <c r="K1318" i="2"/>
  <c r="K1319" i="2"/>
  <c r="K1320" i="2"/>
  <c r="K1321" i="2"/>
  <c r="K1322" i="2"/>
  <c r="K1323" i="2"/>
  <c r="K1324" i="2"/>
  <c r="K1325" i="2"/>
  <c r="K1326" i="2"/>
  <c r="K1327" i="2"/>
  <c r="K1328" i="2"/>
  <c r="K1329" i="2"/>
  <c r="K1330" i="2"/>
  <c r="K1331" i="2"/>
  <c r="K1332" i="2"/>
  <c r="K1333" i="2"/>
  <c r="K1334" i="2"/>
  <c r="K1335" i="2"/>
  <c r="K1336" i="2"/>
  <c r="K1337" i="2"/>
  <c r="K1338" i="2"/>
  <c r="K1339" i="2"/>
  <c r="K1340" i="2"/>
  <c r="K1341" i="2"/>
  <c r="K1342" i="2"/>
  <c r="K1343" i="2"/>
  <c r="K1344" i="2"/>
  <c r="K1345" i="2"/>
  <c r="K1346" i="2"/>
  <c r="K1347" i="2"/>
  <c r="K1348" i="2"/>
  <c r="K1349" i="2"/>
  <c r="K1350" i="2"/>
  <c r="K1351" i="2"/>
  <c r="K1352" i="2"/>
  <c r="K1353" i="2"/>
  <c r="K1354" i="2"/>
  <c r="K1355" i="2"/>
  <c r="K1356" i="2"/>
  <c r="K1357" i="2"/>
  <c r="K1358" i="2"/>
  <c r="K1359" i="2"/>
  <c r="K1360" i="2"/>
  <c r="K1361" i="2"/>
  <c r="K1362" i="2"/>
  <c r="K1363" i="2"/>
  <c r="K1364" i="2"/>
  <c r="K1365" i="2"/>
  <c r="K1366" i="2"/>
  <c r="K1367" i="2"/>
  <c r="K1368" i="2"/>
  <c r="K1369" i="2"/>
  <c r="K1370" i="2"/>
  <c r="K1371" i="2"/>
  <c r="K1372" i="2"/>
  <c r="K1373" i="2"/>
  <c r="K1374" i="2"/>
  <c r="K1375" i="2"/>
  <c r="K1376" i="2"/>
  <c r="K1377" i="2"/>
  <c r="K1378" i="2"/>
  <c r="K1379" i="2"/>
  <c r="K1380" i="2"/>
  <c r="K1381" i="2"/>
  <c r="K1382" i="2"/>
  <c r="K1383" i="2"/>
  <c r="K1384" i="2"/>
  <c r="K1385" i="2"/>
  <c r="K1386" i="2"/>
  <c r="K1387" i="2"/>
  <c r="K1388" i="2"/>
  <c r="K1389" i="2"/>
  <c r="K1390" i="2"/>
  <c r="K1391" i="2"/>
  <c r="K1392" i="2"/>
  <c r="K1393" i="2"/>
  <c r="K1394" i="2"/>
  <c r="K1395" i="2"/>
  <c r="K1396" i="2"/>
  <c r="K1397" i="2"/>
  <c r="K1398" i="2"/>
  <c r="K1399" i="2"/>
  <c r="K1400" i="2"/>
  <c r="K1401" i="2"/>
  <c r="K1402" i="2"/>
  <c r="K1403" i="2"/>
  <c r="K1404" i="2"/>
  <c r="K1405" i="2"/>
  <c r="K1406" i="2"/>
  <c r="K1407" i="2"/>
  <c r="K1408" i="2"/>
  <c r="K1409" i="2"/>
  <c r="K1410" i="2"/>
  <c r="K1411" i="2"/>
  <c r="K1412" i="2"/>
  <c r="K1413" i="2"/>
  <c r="K1414" i="2"/>
  <c r="K1415" i="2"/>
  <c r="K1416" i="2"/>
  <c r="K1417" i="2"/>
  <c r="K1418" i="2"/>
  <c r="K1419" i="2"/>
  <c r="K1420" i="2"/>
  <c r="K1421" i="2"/>
  <c r="K1422" i="2"/>
  <c r="K1423" i="2"/>
  <c r="K1424" i="2"/>
  <c r="K1425" i="2"/>
  <c r="K1426" i="2"/>
  <c r="K1427" i="2"/>
  <c r="K1428" i="2"/>
  <c r="K1429" i="2"/>
  <c r="K1430" i="2"/>
  <c r="K1431" i="2"/>
  <c r="K1432" i="2"/>
  <c r="K1433" i="2"/>
  <c r="K1434" i="2"/>
  <c r="K1435" i="2"/>
  <c r="K1436" i="2"/>
  <c r="K1437" i="2"/>
  <c r="K1438" i="2"/>
  <c r="K1439" i="2"/>
  <c r="K1440" i="2"/>
  <c r="K1441" i="2"/>
  <c r="K1442" i="2"/>
  <c r="K1443" i="2"/>
  <c r="K1444" i="2"/>
  <c r="K1445" i="2"/>
  <c r="K1446" i="2"/>
  <c r="K1447" i="2"/>
  <c r="K1448" i="2"/>
  <c r="K1449" i="2"/>
  <c r="K1450" i="2"/>
  <c r="K1451" i="2"/>
  <c r="K1452" i="2"/>
  <c r="K1453" i="2"/>
  <c r="K1454" i="2"/>
  <c r="K1455" i="2"/>
  <c r="K1456" i="2"/>
  <c r="K1457" i="2"/>
  <c r="K1458" i="2"/>
  <c r="K1459" i="2"/>
  <c r="K1460" i="2"/>
  <c r="K1461" i="2"/>
  <c r="K1462" i="2"/>
  <c r="K1463" i="2"/>
  <c r="K1464" i="2"/>
  <c r="K1465" i="2"/>
  <c r="K1466" i="2"/>
  <c r="K1467" i="2"/>
  <c r="K1468" i="2"/>
  <c r="K1469" i="2"/>
  <c r="K1470" i="2"/>
  <c r="K1471" i="2"/>
  <c r="K1472" i="2"/>
  <c r="K1473" i="2"/>
  <c r="K1474" i="2"/>
  <c r="K1475" i="2"/>
  <c r="K1476" i="2"/>
  <c r="K1477" i="2"/>
  <c r="K1478" i="2"/>
  <c r="K1479" i="2"/>
  <c r="K1480" i="2"/>
  <c r="K1481" i="2"/>
  <c r="K1482" i="2"/>
  <c r="K1483" i="2"/>
  <c r="K1484" i="2"/>
  <c r="K1485" i="2"/>
  <c r="K1486" i="2"/>
  <c r="K1487" i="2"/>
  <c r="K1488" i="2"/>
  <c r="K1489" i="2"/>
  <c r="K1490" i="2"/>
  <c r="K1491" i="2"/>
  <c r="K1492" i="2"/>
  <c r="K1493" i="2"/>
  <c r="K1494" i="2"/>
  <c r="K1495" i="2"/>
  <c r="K1496" i="2"/>
  <c r="K1497" i="2"/>
  <c r="K1498" i="2"/>
  <c r="K1499" i="2"/>
  <c r="K1500" i="2"/>
  <c r="K1501" i="2"/>
  <c r="M14" i="8"/>
  <c r="M13" i="8"/>
  <c r="K15" i="8"/>
  <c r="M15" i="8" s="1"/>
  <c r="C41" i="15"/>
  <c r="A21" i="13"/>
  <c r="K41" i="15"/>
  <c r="J41" i="15"/>
  <c r="I41" i="15"/>
  <c r="H41" i="15"/>
  <c r="K21" i="13"/>
  <c r="N21" i="13"/>
  <c r="H21" i="13"/>
  <c r="E21" i="1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F3CFB70-1A1E-4FEA-A825-C6D828A97DFE}" keepAlive="1" name="ModelConnection_ExternalData_1" description="Data Model" type="5" refreshedVersion="8" minRefreshableVersion="5" saveData="1">
    <dbPr connection="Data Model Connection" command="Order Details" commandType="3"/>
    <extLst>
      <ext xmlns:x15="http://schemas.microsoft.com/office/spreadsheetml/2010/11/main" uri="{DE250136-89BD-433C-8126-D09CA5730AF9}">
        <x15:connection id="" model="1"/>
      </ext>
    </extLst>
  </connection>
  <connection id="2" xr16:uid="{824812A9-94AD-4452-9292-2577B91F66AF}" keepAlive="1" name="ModelConnection_ExternalData_12" description="Data Model" type="5" refreshedVersion="8" minRefreshableVersion="5" saveData="1">
    <dbPr connection="Data Model Connection" command="Sales target" commandType="3"/>
    <extLst>
      <ext xmlns:x15="http://schemas.microsoft.com/office/spreadsheetml/2010/11/main" uri="{DE250136-89BD-433C-8126-D09CA5730AF9}">
        <x15:connection id="" model="1"/>
      </ext>
    </extLst>
  </connection>
  <connection id="3" xr16:uid="{1E7C5C49-D901-48FC-BFD2-53F8ABD71168}" keepAlive="1" name="Query - List of Orders (3)" description="Connection to the 'List of Orders (3)' query in the workbook." type="5" refreshedVersion="8" background="1" saveData="1">
    <dbPr connection="Provider=Microsoft.Mashup.OleDb.1;Data Source=$Workbook$;Location=&quot;List of Orders (3)&quot;;Extended Properties=&quot;&quot;" command="SELECT * FROM [List of Orders (3)]"/>
  </connection>
  <connection id="4" xr16:uid="{872C45F3-EBF6-496E-A07C-C7F98750B79B}" name="Query - Order Details" description="Connection to the 'Order Details' query in the workbook." type="100" refreshedVersion="8" minRefreshableVersion="5">
    <extLst>
      <ext xmlns:x15="http://schemas.microsoft.com/office/spreadsheetml/2010/11/main" uri="{DE250136-89BD-433C-8126-D09CA5730AF9}">
        <x15:connection id="8636e75e-cd01-48f2-9e5d-845706415a2d"/>
      </ext>
    </extLst>
  </connection>
  <connection id="5" xr16:uid="{303D321F-CC4B-4D5F-B0F3-9B94A94923A0}" name="Query - Sales target" description="Connection to the 'Sales target' query in the workbook." type="100" refreshedVersion="8" minRefreshableVersion="5">
    <extLst>
      <ext xmlns:x15="http://schemas.microsoft.com/office/spreadsheetml/2010/11/main" uri="{DE250136-89BD-433C-8126-D09CA5730AF9}">
        <x15:connection id="fc10f8ed-40c4-4c26-bd07-72892b977a82"/>
      </ext>
    </extLst>
  </connection>
  <connection id="6" xr16:uid="{BF4ECFE1-97D1-4738-BBE7-09D02ABCB7C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1C9ACB7D-9923-4794-9030-27ECE1B2A3C5}" name="WorksheetConnection_Final Dataset.xlsx!List_of_Orders__3" type="102" refreshedVersion="8" minRefreshableVersion="5">
    <extLst>
      <ext xmlns:x15="http://schemas.microsoft.com/office/spreadsheetml/2010/11/main" uri="{DE250136-89BD-433C-8126-D09CA5730AF9}">
        <x15:connection id="List_of_Orders__3">
          <x15:rangePr sourceName="_xlcn.WorksheetConnection_FinalDataset.xlsxList_of_Orders__31"/>
        </x15:connection>
      </ext>
    </extLst>
  </connection>
  <connection id="8" xr16:uid="{2DB68E9A-BB24-4930-A26B-171B933D0626}" name="WorksheetConnection_Final Dataset.xlsx!Order_Details" type="102" refreshedVersion="8" minRefreshableVersion="5">
    <extLst>
      <ext xmlns:x15="http://schemas.microsoft.com/office/spreadsheetml/2010/11/main" uri="{DE250136-89BD-433C-8126-D09CA5730AF9}">
        <x15:connection id="Order_Details">
          <x15:rangePr sourceName="_xlcn.WorksheetConnection_FinalDataset.xlsxOrder_Details1"/>
        </x15:connection>
      </ext>
    </extLst>
  </connection>
</connections>
</file>

<file path=xl/sharedStrings.xml><?xml version="1.0" encoding="utf-8"?>
<sst xmlns="http://schemas.openxmlformats.org/spreadsheetml/2006/main" count="9037" uniqueCount="1447">
  <si>
    <t>Order ID</t>
  </si>
  <si>
    <t>Amount</t>
  </si>
  <si>
    <t>Profit</t>
  </si>
  <si>
    <t>Quantity</t>
  </si>
  <si>
    <t>Category</t>
  </si>
  <si>
    <t>Sub-Category</t>
  </si>
  <si>
    <t>B-25602</t>
  </si>
  <si>
    <t>Saree</t>
  </si>
  <si>
    <t>B-25603</t>
  </si>
  <si>
    <t>B-25604</t>
  </si>
  <si>
    <t>B-25605</t>
  </si>
  <si>
    <t>B-25609</t>
  </si>
  <si>
    <t>B-25610</t>
  </si>
  <si>
    <t>B-25611</t>
  </si>
  <si>
    <t>B-25613</t>
  </si>
  <si>
    <t>B-25619</t>
  </si>
  <si>
    <t>B-25622</t>
  </si>
  <si>
    <t>B-25623</t>
  </si>
  <si>
    <t>B-25625</t>
  </si>
  <si>
    <t>B-25628</t>
  </si>
  <si>
    <t>B-25633</t>
  </si>
  <si>
    <t>B-25635</t>
  </si>
  <si>
    <t>B-25636</t>
  </si>
  <si>
    <t>B-25640</t>
  </si>
  <si>
    <t>B-25646</t>
  </si>
  <si>
    <t>B-25647</t>
  </si>
  <si>
    <t>B-25648</t>
  </si>
  <si>
    <t>B-25650</t>
  </si>
  <si>
    <t>B-25651</t>
  </si>
  <si>
    <t>B-25652</t>
  </si>
  <si>
    <t>B-25653</t>
  </si>
  <si>
    <t>B-25654</t>
  </si>
  <si>
    <t>B-25655</t>
  </si>
  <si>
    <t>B-25656</t>
  </si>
  <si>
    <t>B-25657</t>
  </si>
  <si>
    <t>B-25660</t>
  </si>
  <si>
    <t>B-25667</t>
  </si>
  <si>
    <t>B-25673</t>
  </si>
  <si>
    <t>B-25675</t>
  </si>
  <si>
    <t>B-25678</t>
  </si>
  <si>
    <t>B-25679</t>
  </si>
  <si>
    <t>B-25680</t>
  </si>
  <si>
    <t>B-25681</t>
  </si>
  <si>
    <t>B-25683</t>
  </si>
  <si>
    <t>B-25686</t>
  </si>
  <si>
    <t>B-25687</t>
  </si>
  <si>
    <t>B-25688</t>
  </si>
  <si>
    <t>B-25691</t>
  </si>
  <si>
    <t>B-25693</t>
  </si>
  <si>
    <t>B-25696</t>
  </si>
  <si>
    <t>B-25698</t>
  </si>
  <si>
    <t>B-25702</t>
  </si>
  <si>
    <t>B-25703</t>
  </si>
  <si>
    <t>B-25709</t>
  </si>
  <si>
    <t>B-25716</t>
  </si>
  <si>
    <t>B-25717</t>
  </si>
  <si>
    <t>B-25728</t>
  </si>
  <si>
    <t>B-25738</t>
  </si>
  <si>
    <t>B-25740</t>
  </si>
  <si>
    <t>B-25743</t>
  </si>
  <si>
    <t>B-25745</t>
  </si>
  <si>
    <t>B-25746</t>
  </si>
  <si>
    <t>B-25750</t>
  </si>
  <si>
    <t>B-25751</t>
  </si>
  <si>
    <t>B-25754</t>
  </si>
  <si>
    <t>B-25755</t>
  </si>
  <si>
    <t>B-25761</t>
  </si>
  <si>
    <t>B-25762</t>
  </si>
  <si>
    <t>B-25764</t>
  </si>
  <si>
    <t>B-25766</t>
  </si>
  <si>
    <t>B-25767</t>
  </si>
  <si>
    <t>B-25769</t>
  </si>
  <si>
    <t>B-25773</t>
  </si>
  <si>
    <t>B-25778</t>
  </si>
  <si>
    <t>B-25785</t>
  </si>
  <si>
    <t>B-25787</t>
  </si>
  <si>
    <t>B-25791</t>
  </si>
  <si>
    <t>B-25793</t>
  </si>
  <si>
    <t>B-25796</t>
  </si>
  <si>
    <t>B-25797</t>
  </si>
  <si>
    <t>B-25798</t>
  </si>
  <si>
    <t>B-25799</t>
  </si>
  <si>
    <t>B-25801</t>
  </si>
  <si>
    <t>B-25802</t>
  </si>
  <si>
    <t>B-25803</t>
  </si>
  <si>
    <t>B-25810</t>
  </si>
  <si>
    <t>B-25814</t>
  </si>
  <si>
    <t>B-25822</t>
  </si>
  <si>
    <t>B-25825</t>
  </si>
  <si>
    <t>B-25828</t>
  </si>
  <si>
    <t>B-25830</t>
  </si>
  <si>
    <t>B-25831</t>
  </si>
  <si>
    <t>B-25839</t>
  </si>
  <si>
    <t>B-25840</t>
  </si>
  <si>
    <t>B-25844</t>
  </si>
  <si>
    <t>B-25850</t>
  </si>
  <si>
    <t>B-25851</t>
  </si>
  <si>
    <t>B-25853</t>
  </si>
  <si>
    <t>B-25854</t>
  </si>
  <si>
    <t>B-25855</t>
  </si>
  <si>
    <t>B-25856</t>
  </si>
  <si>
    <t>B-25858</t>
  </si>
  <si>
    <t>B-25861</t>
  </si>
  <si>
    <t>B-25865</t>
  </si>
  <si>
    <t>B-25869</t>
  </si>
  <si>
    <t>B-25870</t>
  </si>
  <si>
    <t>B-25875</t>
  </si>
  <si>
    <t>B-25890</t>
  </si>
  <si>
    <t>B-25893</t>
  </si>
  <si>
    <t>B-25898</t>
  </si>
  <si>
    <t>B-25899</t>
  </si>
  <si>
    <t>B-25902</t>
  </si>
  <si>
    <t>B-25909</t>
  </si>
  <si>
    <t>B-25933</t>
  </si>
  <si>
    <t>B-25934</t>
  </si>
  <si>
    <t>B-25936</t>
  </si>
  <si>
    <t>B-25943</t>
  </si>
  <si>
    <t>B-25944</t>
  </si>
  <si>
    <t>B-25945</t>
  </si>
  <si>
    <t>B-25950</t>
  </si>
  <si>
    <t>B-25952</t>
  </si>
  <si>
    <t>B-25954</t>
  </si>
  <si>
    <t>B-25955</t>
  </si>
  <si>
    <t>B-25957</t>
  </si>
  <si>
    <t>B-25958</t>
  </si>
  <si>
    <t>B-25964</t>
  </si>
  <si>
    <t>B-25967</t>
  </si>
  <si>
    <t>B-25979</t>
  </si>
  <si>
    <t>B-25981</t>
  </si>
  <si>
    <t>B-25983</t>
  </si>
  <si>
    <t>B-25990</t>
  </si>
  <si>
    <t>B-25996</t>
  </si>
  <si>
    <t>B-25999</t>
  </si>
  <si>
    <t>B-26002</t>
  </si>
  <si>
    <t>B-26003</t>
  </si>
  <si>
    <t>B-26004</t>
  </si>
  <si>
    <t>B-26008</t>
  </si>
  <si>
    <t>B-26012</t>
  </si>
  <si>
    <t>B-26015</t>
  </si>
  <si>
    <t>B-26032</t>
  </si>
  <si>
    <t>B-26035</t>
  </si>
  <si>
    <t>B-26045</t>
  </si>
  <si>
    <t>B-26050</t>
  </si>
  <si>
    <t>B-26051</t>
  </si>
  <si>
    <t>B-26052</t>
  </si>
  <si>
    <t>B-26053</t>
  </si>
  <si>
    <t>B-26054</t>
  </si>
  <si>
    <t>B-26055</t>
  </si>
  <si>
    <t>B-26056</t>
  </si>
  <si>
    <t>B-26060</t>
  </si>
  <si>
    <t>B-26061</t>
  </si>
  <si>
    <t>B-26064</t>
  </si>
  <si>
    <t>B-26066</t>
  </si>
  <si>
    <t>B-26067</t>
  </si>
  <si>
    <t>B-26073</t>
  </si>
  <si>
    <t>B-26076</t>
  </si>
  <si>
    <t>B-26081</t>
  </si>
  <si>
    <t>B-26083</t>
  </si>
  <si>
    <t>B-26085</t>
  </si>
  <si>
    <t>B-26087</t>
  </si>
  <si>
    <t>B-26093</t>
  </si>
  <si>
    <t>B-26096</t>
  </si>
  <si>
    <t>B-26098</t>
  </si>
  <si>
    <t>B-25601</t>
  </si>
  <si>
    <t>B-25608</t>
  </si>
  <si>
    <t>B-25615</t>
  </si>
  <si>
    <t>B-25616</t>
  </si>
  <si>
    <t>B-25618</t>
  </si>
  <si>
    <t>B-25624</t>
  </si>
  <si>
    <t>B-25638</t>
  </si>
  <si>
    <t>B-25643</t>
  </si>
  <si>
    <t>B-25661</t>
  </si>
  <si>
    <t>B-25670</t>
  </si>
  <si>
    <t>B-25700</t>
  </si>
  <si>
    <t>B-25701</t>
  </si>
  <si>
    <t>B-25711</t>
  </si>
  <si>
    <t>B-25714</t>
  </si>
  <si>
    <t>B-25725</t>
  </si>
  <si>
    <t>B-25730</t>
  </si>
  <si>
    <t>B-25733</t>
  </si>
  <si>
    <t>B-25735</t>
  </si>
  <si>
    <t>B-25752</t>
  </si>
  <si>
    <t>B-25753</t>
  </si>
  <si>
    <t>B-25757</t>
  </si>
  <si>
    <t>B-25759</t>
  </si>
  <si>
    <t>B-25771</t>
  </si>
  <si>
    <t>B-25781</t>
  </si>
  <si>
    <t>B-25783</t>
  </si>
  <si>
    <t>B-25784</t>
  </si>
  <si>
    <t>B-25800</t>
  </si>
  <si>
    <t>B-25808</t>
  </si>
  <si>
    <t>B-25809</t>
  </si>
  <si>
    <t>B-25811</t>
  </si>
  <si>
    <t>B-25812</t>
  </si>
  <si>
    <t>B-25818</t>
  </si>
  <si>
    <t>B-25821</t>
  </si>
  <si>
    <t>B-25829</t>
  </si>
  <si>
    <t>B-25833</t>
  </si>
  <si>
    <t>B-25838</t>
  </si>
  <si>
    <t>B-25843</t>
  </si>
  <si>
    <t>B-25848</t>
  </si>
  <si>
    <t>B-25852</t>
  </si>
  <si>
    <t>B-25864</t>
  </si>
  <si>
    <t>B-25871</t>
  </si>
  <si>
    <t>B-25873</t>
  </si>
  <si>
    <t>B-25881</t>
  </si>
  <si>
    <t>B-25883</t>
  </si>
  <si>
    <t>B-25888</t>
  </si>
  <si>
    <t>B-25891</t>
  </si>
  <si>
    <t>B-25896</t>
  </si>
  <si>
    <t>B-25897</t>
  </si>
  <si>
    <t>B-25901</t>
  </si>
  <si>
    <t>B-25903</t>
  </si>
  <si>
    <t>B-25907</t>
  </si>
  <si>
    <t>B-25910</t>
  </si>
  <si>
    <t>B-25930</t>
  </si>
  <si>
    <t>B-25935</t>
  </si>
  <si>
    <t>B-25940</t>
  </si>
  <si>
    <t>B-25947</t>
  </si>
  <si>
    <t>B-25949</t>
  </si>
  <si>
    <t>B-25951</t>
  </si>
  <si>
    <t>B-25953</t>
  </si>
  <si>
    <t>B-25956</t>
  </si>
  <si>
    <t>B-25959</t>
  </si>
  <si>
    <t>B-25965</t>
  </si>
  <si>
    <t>B-25973</t>
  </si>
  <si>
    <t>B-25985</t>
  </si>
  <si>
    <t>B-25987</t>
  </si>
  <si>
    <t>B-25989</t>
  </si>
  <si>
    <t>B-25991</t>
  </si>
  <si>
    <t>B-25997</t>
  </si>
  <si>
    <t>B-26001</t>
  </si>
  <si>
    <t>B-26010</t>
  </si>
  <si>
    <t>B-26016</t>
  </si>
  <si>
    <t>B-26018</t>
  </si>
  <si>
    <t>B-26021</t>
  </si>
  <si>
    <t>B-26025</t>
  </si>
  <si>
    <t>B-26026</t>
  </si>
  <si>
    <t>B-26030</t>
  </si>
  <si>
    <t>B-26040</t>
  </si>
  <si>
    <t>B-26043</t>
  </si>
  <si>
    <t>B-26046</t>
  </si>
  <si>
    <t>B-26049</t>
  </si>
  <si>
    <t>B-26058</t>
  </si>
  <si>
    <t>B-26070</t>
  </si>
  <si>
    <t>B-26071</t>
  </si>
  <si>
    <t>B-26077</t>
  </si>
  <si>
    <t>B-26079</t>
  </si>
  <si>
    <t>B-26086</t>
  </si>
  <si>
    <t>B-26088</t>
  </si>
  <si>
    <t>B-26089</t>
  </si>
  <si>
    <t>B-26091</t>
  </si>
  <si>
    <t>B-26097</t>
  </si>
  <si>
    <t>B-26099</t>
  </si>
  <si>
    <t>Stole</t>
  </si>
  <si>
    <t>B-25627</t>
  </si>
  <si>
    <t>B-25630</t>
  </si>
  <si>
    <t>B-25649</t>
  </si>
  <si>
    <t>B-25672</t>
  </si>
  <si>
    <t>B-25689</t>
  </si>
  <si>
    <t>B-25697</t>
  </si>
  <si>
    <t>B-25699</t>
  </si>
  <si>
    <t>B-25706</t>
  </si>
  <si>
    <t>B-25707</t>
  </si>
  <si>
    <t>B-25708</t>
  </si>
  <si>
    <t>B-25719</t>
  </si>
  <si>
    <t>B-25722</t>
  </si>
  <si>
    <t>B-25723</t>
  </si>
  <si>
    <t>B-25732</t>
  </si>
  <si>
    <t>B-25758</t>
  </si>
  <si>
    <t>B-25765</t>
  </si>
  <si>
    <t>B-25775</t>
  </si>
  <si>
    <t>B-25786</t>
  </si>
  <si>
    <t>B-25788</t>
  </si>
  <si>
    <t>B-25792</t>
  </si>
  <si>
    <t>B-25807</t>
  </si>
  <si>
    <t>B-25815</t>
  </si>
  <si>
    <t>B-25816</t>
  </si>
  <si>
    <t>B-25834</t>
  </si>
  <si>
    <t>B-25835</t>
  </si>
  <si>
    <t>B-25837</t>
  </si>
  <si>
    <t>B-25845</t>
  </si>
  <si>
    <t>B-25862</t>
  </si>
  <si>
    <t>B-25863</t>
  </si>
  <si>
    <t>B-25866</t>
  </si>
  <si>
    <t>B-25867</t>
  </si>
  <si>
    <t>B-25878</t>
  </si>
  <si>
    <t>B-25886</t>
  </si>
  <si>
    <t>B-25905</t>
  </si>
  <si>
    <t>B-25906</t>
  </si>
  <si>
    <t>B-25913</t>
  </si>
  <si>
    <t>B-25914</t>
  </si>
  <si>
    <t>B-25919</t>
  </si>
  <si>
    <t>B-25922</t>
  </si>
  <si>
    <t>B-25925</t>
  </si>
  <si>
    <t>B-25938</t>
  </si>
  <si>
    <t>B-25970</t>
  </si>
  <si>
    <t>B-25977</t>
  </si>
  <si>
    <t>B-25978</t>
  </si>
  <si>
    <t>B-25984</t>
  </si>
  <si>
    <t>B-25993</t>
  </si>
  <si>
    <t>B-26005</t>
  </si>
  <si>
    <t>B-26011</t>
  </si>
  <si>
    <t>B-26023</t>
  </si>
  <si>
    <t>B-26024</t>
  </si>
  <si>
    <t>B-26037</t>
  </si>
  <si>
    <t>B-26038</t>
  </si>
  <si>
    <t>B-26042</t>
  </si>
  <si>
    <t>B-26062</t>
  </si>
  <si>
    <t>B-26065</t>
  </si>
  <si>
    <t>B-26075</t>
  </si>
  <si>
    <t>B-26078</t>
  </si>
  <si>
    <t>B-26082</t>
  </si>
  <si>
    <t>B-26090</t>
  </si>
  <si>
    <t>B-26094</t>
  </si>
  <si>
    <t>B-25645</t>
  </si>
  <si>
    <t>B-25658</t>
  </si>
  <si>
    <t>B-25659</t>
  </si>
  <si>
    <t>B-25662</t>
  </si>
  <si>
    <t>B-25694</t>
  </si>
  <si>
    <t>B-25710</t>
  </si>
  <si>
    <t>B-25777</t>
  </si>
  <si>
    <t>B-25804</t>
  </si>
  <si>
    <t>B-25874</t>
  </si>
  <si>
    <t>B-25889</t>
  </si>
  <si>
    <t>B-25900</t>
  </si>
  <si>
    <t>B-25912</t>
  </si>
  <si>
    <t>B-25917</t>
  </si>
  <si>
    <t>B-25920</t>
  </si>
  <si>
    <t>B-25921</t>
  </si>
  <si>
    <t>B-25969</t>
  </si>
  <si>
    <t>B-25976</t>
  </si>
  <si>
    <t>B-26019</t>
  </si>
  <si>
    <t>B-26027</t>
  </si>
  <si>
    <t>B-26029</t>
  </si>
  <si>
    <t>B-26057</t>
  </si>
  <si>
    <t>B-26059</t>
  </si>
  <si>
    <t>B-26080</t>
  </si>
  <si>
    <t>B-26092</t>
  </si>
  <si>
    <t>B-26100</t>
  </si>
  <si>
    <t>B-25606</t>
  </si>
  <si>
    <t>Shirt</t>
  </si>
  <si>
    <t>B-25637</t>
  </si>
  <si>
    <t>B-25642</t>
  </si>
  <si>
    <t>B-25676</t>
  </si>
  <si>
    <t>B-25685</t>
  </si>
  <si>
    <t>B-25695</t>
  </si>
  <si>
    <t>B-25721</t>
  </si>
  <si>
    <t>B-25748</t>
  </si>
  <si>
    <t>B-25872</t>
  </si>
  <si>
    <t>B-25885</t>
  </si>
  <si>
    <t>B-25887</t>
  </si>
  <si>
    <t>B-25892</t>
  </si>
  <si>
    <t>B-25941</t>
  </si>
  <si>
    <t>B-25961</t>
  </si>
  <si>
    <t>B-25992</t>
  </si>
  <si>
    <t>B-26009</t>
  </si>
  <si>
    <t>B-26028</t>
  </si>
  <si>
    <t>B-26033</t>
  </si>
  <si>
    <t>B-26039</t>
  </si>
  <si>
    <t>Skirt</t>
  </si>
  <si>
    <t>B-25674</t>
  </si>
  <si>
    <t>B-25690</t>
  </si>
  <si>
    <t>B-25736</t>
  </si>
  <si>
    <t>B-25742</t>
  </si>
  <si>
    <t>B-25841</t>
  </si>
  <si>
    <t>B-25877</t>
  </si>
  <si>
    <t>B-25916</t>
  </si>
  <si>
    <t>B-25975</t>
  </si>
  <si>
    <t>B-25988</t>
  </si>
  <si>
    <t>B-26000</t>
  </si>
  <si>
    <t>B-26013</t>
  </si>
  <si>
    <t>B-26044</t>
  </si>
  <si>
    <t>B-26047</t>
  </si>
  <si>
    <t>Trousers</t>
  </si>
  <si>
    <t>Kurti</t>
  </si>
  <si>
    <t>B-25607</t>
  </si>
  <si>
    <t>Leggings</t>
  </si>
  <si>
    <t>B-25629</t>
  </si>
  <si>
    <t>B-25632</t>
  </si>
  <si>
    <t>B-25671</t>
  </si>
  <si>
    <t>B-25727</t>
  </si>
  <si>
    <t>B-25737</t>
  </si>
  <si>
    <t>B-25756</t>
  </si>
  <si>
    <t>B-25768</t>
  </si>
  <si>
    <t>B-25776</t>
  </si>
  <si>
    <t>B-25789</t>
  </si>
  <si>
    <t>B-25846</t>
  </si>
  <si>
    <t>B-25860</t>
  </si>
  <si>
    <t>B-25876</t>
  </si>
  <si>
    <t>B-25879</t>
  </si>
  <si>
    <t>B-25884</t>
  </si>
  <si>
    <t>B-25908</t>
  </si>
  <si>
    <t>B-25911</t>
  </si>
  <si>
    <t>B-25923</t>
  </si>
  <si>
    <t>B-25926</t>
  </si>
  <si>
    <t>B-25980</t>
  </si>
  <si>
    <t>B-25982</t>
  </si>
  <si>
    <t>B-25986</t>
  </si>
  <si>
    <t>B-26031</t>
  </si>
  <si>
    <t>B-26048</t>
  </si>
  <si>
    <t>B-26069</t>
  </si>
  <si>
    <t>B-26074</t>
  </si>
  <si>
    <t>B-26095</t>
  </si>
  <si>
    <t>Electronics</t>
  </si>
  <si>
    <t>Accessories</t>
  </si>
  <si>
    <t>B-25665</t>
  </si>
  <si>
    <t>B-25677</t>
  </si>
  <si>
    <t>B-25704</t>
  </si>
  <si>
    <t>B-25794</t>
  </si>
  <si>
    <t>B-25823</t>
  </si>
  <si>
    <t>B-25857</t>
  </si>
  <si>
    <t>B-25868</t>
  </si>
  <si>
    <t>B-25928</t>
  </si>
  <si>
    <t>B-25939</t>
  </si>
  <si>
    <t>B-25968</t>
  </si>
  <si>
    <t>B-25972</t>
  </si>
  <si>
    <t>B-26006</t>
  </si>
  <si>
    <t>B-26020</t>
  </si>
  <si>
    <t>B-26034</t>
  </si>
  <si>
    <t>B-26068</t>
  </si>
  <si>
    <t>Printers</t>
  </si>
  <si>
    <t>B-25620</t>
  </si>
  <si>
    <t>B-25663</t>
  </si>
  <si>
    <t>B-25744</t>
  </si>
  <si>
    <t>B-25760</t>
  </si>
  <si>
    <t>B-25772</t>
  </si>
  <si>
    <t>B-25817</t>
  </si>
  <si>
    <t>B-25826</t>
  </si>
  <si>
    <t>B-25836</t>
  </si>
  <si>
    <t>B-25842</t>
  </si>
  <si>
    <t>B-25847</t>
  </si>
  <si>
    <t>B-25942</t>
  </si>
  <si>
    <t>B-25962</t>
  </si>
  <si>
    <t>Electronic Games</t>
  </si>
  <si>
    <t>B-25614</t>
  </si>
  <si>
    <t>B-25617</t>
  </si>
  <si>
    <t>B-25621</t>
  </si>
  <si>
    <t>B-25666</t>
  </si>
  <si>
    <t>B-25705</t>
  </si>
  <si>
    <t>B-25734</t>
  </si>
  <si>
    <t>B-25741</t>
  </si>
  <si>
    <t>B-25790</t>
  </si>
  <si>
    <t>B-25819</t>
  </si>
  <si>
    <t>B-25915</t>
  </si>
  <si>
    <t>B-25927</t>
  </si>
  <si>
    <t>B-25966</t>
  </si>
  <si>
    <t>B-26063</t>
  </si>
  <si>
    <t>B-26072</t>
  </si>
  <si>
    <t>B-26084</t>
  </si>
  <si>
    <t>B-25626</t>
  </si>
  <si>
    <t>B-25639</t>
  </si>
  <si>
    <t>B-25664</t>
  </si>
  <si>
    <t>B-25682</t>
  </si>
  <si>
    <t>B-25712</t>
  </si>
  <si>
    <t>B-25715</t>
  </si>
  <si>
    <t>B-25729</t>
  </si>
  <si>
    <t>B-25780</t>
  </si>
  <si>
    <t>B-25795</t>
  </si>
  <si>
    <t>B-25849</t>
  </si>
  <si>
    <t>B-25946</t>
  </si>
  <si>
    <t>B-25994</t>
  </si>
  <si>
    <t>B-26022</t>
  </si>
  <si>
    <t>Furniture</t>
  </si>
  <si>
    <t>Bookcases</t>
  </si>
  <si>
    <t>B-25718</t>
  </si>
  <si>
    <t>B-25724</t>
  </si>
  <si>
    <t>B-25726</t>
  </si>
  <si>
    <t>B-25747</t>
  </si>
  <si>
    <t>B-25749</t>
  </si>
  <si>
    <t>B-25770</t>
  </si>
  <si>
    <t>B-25832</t>
  </si>
  <si>
    <t>B-25859</t>
  </si>
  <si>
    <t>B-25894</t>
  </si>
  <si>
    <t>B-25895</t>
  </si>
  <si>
    <t>B-25904</t>
  </si>
  <si>
    <t>B-25929</t>
  </si>
  <si>
    <t>B-25937</t>
  </si>
  <si>
    <t>B-25960</t>
  </si>
  <si>
    <t>B-25971</t>
  </si>
  <si>
    <t>B-25974</t>
  </si>
  <si>
    <t>B-25995</t>
  </si>
  <si>
    <t>B-26007</t>
  </si>
  <si>
    <t>Furnishings</t>
  </si>
  <si>
    <t>B-25631</t>
  </si>
  <si>
    <t>B-25641</t>
  </si>
  <si>
    <t>B-25644</t>
  </si>
  <si>
    <t>B-25668</t>
  </si>
  <si>
    <t>B-25692</t>
  </si>
  <si>
    <t>B-25731</t>
  </si>
  <si>
    <t>B-25774</t>
  </si>
  <si>
    <t>B-25824</t>
  </si>
  <si>
    <t>B-25918</t>
  </si>
  <si>
    <t>B-25932</t>
  </si>
  <si>
    <t>B-25948</t>
  </si>
  <si>
    <t>B-25963</t>
  </si>
  <si>
    <t>B-25998</t>
  </si>
  <si>
    <t>B-26036</t>
  </si>
  <si>
    <t>B-26041</t>
  </si>
  <si>
    <t>Chairs</t>
  </si>
  <si>
    <t>B-25612</t>
  </si>
  <si>
    <t>B-25634</t>
  </si>
  <si>
    <t>B-25684</t>
  </si>
  <si>
    <t>B-25713</t>
  </si>
  <si>
    <t>B-25720</t>
  </si>
  <si>
    <t>B-25739</t>
  </si>
  <si>
    <t>B-25763</t>
  </si>
  <si>
    <t>B-25782</t>
  </si>
  <si>
    <t>B-25805</t>
  </si>
  <si>
    <t>B-25813</t>
  </si>
  <si>
    <t>B-25827</t>
  </si>
  <si>
    <t>B-25924</t>
  </si>
  <si>
    <t>B-25931</t>
  </si>
  <si>
    <t>B-26014</t>
  </si>
  <si>
    <t>B-26017</t>
  </si>
  <si>
    <t>B-25669</t>
  </si>
  <si>
    <t>B-25779</t>
  </si>
  <si>
    <t>B-25806</t>
  </si>
  <si>
    <t>B-25820</t>
  </si>
  <si>
    <t>B-25880</t>
  </si>
  <si>
    <t>B-25882</t>
  </si>
  <si>
    <t>27-04-2018</t>
  </si>
  <si>
    <t>Hitika</t>
  </si>
  <si>
    <t>Madhya Pradesh</t>
  </si>
  <si>
    <t>Indore</t>
  </si>
  <si>
    <t>07-05-2018</t>
  </si>
  <si>
    <t>Ashmi</t>
  </si>
  <si>
    <t>15-05-2018</t>
  </si>
  <si>
    <t>Yaanvi</t>
  </si>
  <si>
    <t>21-05-2018</t>
  </si>
  <si>
    <t>Anurag</t>
  </si>
  <si>
    <t>25-05-2018</t>
  </si>
  <si>
    <t>Nida</t>
  </si>
  <si>
    <t>02-06-2018</t>
  </si>
  <si>
    <t>Pournamasi</t>
  </si>
  <si>
    <t>19-06-2018</t>
  </si>
  <si>
    <t>Aayushi</t>
  </si>
  <si>
    <t>20-06-2018</t>
  </si>
  <si>
    <t>Bhawna</t>
  </si>
  <si>
    <t>24-06-2018</t>
  </si>
  <si>
    <t>Sheetal</t>
  </si>
  <si>
    <t>27-06-2018</t>
  </si>
  <si>
    <t>Swetha</t>
  </si>
  <si>
    <t>29-06-2018</t>
  </si>
  <si>
    <t>Gunjan</t>
  </si>
  <si>
    <t>01-07-2018</t>
  </si>
  <si>
    <t>Rashmi</t>
  </si>
  <si>
    <t>10-07-2018</t>
  </si>
  <si>
    <t>Maithilee</t>
  </si>
  <si>
    <t>12-07-2018</t>
  </si>
  <si>
    <t>Ekta</t>
  </si>
  <si>
    <t>14-07-2018</t>
  </si>
  <si>
    <t>Shweta</t>
  </si>
  <si>
    <t>17-07-2018</t>
  </si>
  <si>
    <t>Kishwar</t>
  </si>
  <si>
    <t>18-07-2018</t>
  </si>
  <si>
    <t>Aakanksha</t>
  </si>
  <si>
    <t>28-07-2018</t>
  </si>
  <si>
    <t>02-08-2018</t>
  </si>
  <si>
    <t>05-08-2018</t>
  </si>
  <si>
    <t>Turumella</t>
  </si>
  <si>
    <t>12-08-2018</t>
  </si>
  <si>
    <t>Pranav</t>
  </si>
  <si>
    <t>15-08-2018</t>
  </si>
  <si>
    <t>Shubham</t>
  </si>
  <si>
    <t>19-08-2018</t>
  </si>
  <si>
    <t>Navdeep</t>
  </si>
  <si>
    <t>28-08-2018</t>
  </si>
  <si>
    <t>Priyanshu</t>
  </si>
  <si>
    <t>30-08-2018</t>
  </si>
  <si>
    <t>Vaibhav</t>
  </si>
  <si>
    <t>04-09-2018</t>
  </si>
  <si>
    <t>Mohit</t>
  </si>
  <si>
    <t>09-09-2018</t>
  </si>
  <si>
    <t>Anudeep</t>
  </si>
  <si>
    <t>17-09-2018</t>
  </si>
  <si>
    <t>Sakshi</t>
  </si>
  <si>
    <t>24-09-2018</t>
  </si>
  <si>
    <t>Aditi</t>
  </si>
  <si>
    <t>26-09-2018</t>
  </si>
  <si>
    <t>Savi</t>
  </si>
  <si>
    <t>30-09-2018</t>
  </si>
  <si>
    <t>Shivangi</t>
  </si>
  <si>
    <t>10-10-2018</t>
  </si>
  <si>
    <t>Siddharth</t>
  </si>
  <si>
    <t>14-10-2018</t>
  </si>
  <si>
    <t>Sauptik</t>
  </si>
  <si>
    <t>20-10-2018</t>
  </si>
  <si>
    <t>Shivanshu</t>
  </si>
  <si>
    <t>23-10-2018</t>
  </si>
  <si>
    <t>Dhanraj</t>
  </si>
  <si>
    <t>29-10-2018</t>
  </si>
  <si>
    <t>Kshitij</t>
  </si>
  <si>
    <t>31-10-2018</t>
  </si>
  <si>
    <t>Swapnil</t>
  </si>
  <si>
    <t>04-11-2018</t>
  </si>
  <si>
    <t>Sandeep</t>
  </si>
  <si>
    <t>10-11-2018</t>
  </si>
  <si>
    <t>Shyam</t>
  </si>
  <si>
    <t>11-11-2018</t>
  </si>
  <si>
    <t>Kartik</t>
  </si>
  <si>
    <t>13-11-2018</t>
  </si>
  <si>
    <t>19-11-2018</t>
  </si>
  <si>
    <t>Krishna</t>
  </si>
  <si>
    <t>24-11-2018</t>
  </si>
  <si>
    <t>Sanjana</t>
  </si>
  <si>
    <t>28-11-2018</t>
  </si>
  <si>
    <t>30-11-2018</t>
  </si>
  <si>
    <t>Swati</t>
  </si>
  <si>
    <t>13-12-2018</t>
  </si>
  <si>
    <t>Anand</t>
  </si>
  <si>
    <t>15-12-2018</t>
  </si>
  <si>
    <t>Chikku</t>
  </si>
  <si>
    <t>21-12-2018</t>
  </si>
  <si>
    <t>Arun</t>
  </si>
  <si>
    <t>29-12-2018</t>
  </si>
  <si>
    <t>Divyeta</t>
  </si>
  <si>
    <t>04-01-2019</t>
  </si>
  <si>
    <t>10-01-2019</t>
  </si>
  <si>
    <t>Shatayu</t>
  </si>
  <si>
    <t>16-01-2019</t>
  </si>
  <si>
    <t>Shivani</t>
  </si>
  <si>
    <t>22-01-2019</t>
  </si>
  <si>
    <t>Rohan</t>
  </si>
  <si>
    <t>28-01-2019</t>
  </si>
  <si>
    <t>Amlan</t>
  </si>
  <si>
    <t>12-02-2019</t>
  </si>
  <si>
    <t>Karandeep</t>
  </si>
  <si>
    <t>20-02-2019</t>
  </si>
  <si>
    <t>Dipali</t>
  </si>
  <si>
    <t>26-02-2019</t>
  </si>
  <si>
    <t>Bhutekar</t>
  </si>
  <si>
    <t>28-02-2019</t>
  </si>
  <si>
    <t>Rahul</t>
  </si>
  <si>
    <t>11-03-2019</t>
  </si>
  <si>
    <t>Mhatre</t>
  </si>
  <si>
    <t>16-03-2019</t>
  </si>
  <si>
    <t>Shruti</t>
  </si>
  <si>
    <t>18-03-2019</t>
  </si>
  <si>
    <t>Priyanka</t>
  </si>
  <si>
    <t>23-03-2019</t>
  </si>
  <si>
    <t>Mahima</t>
  </si>
  <si>
    <t>25-03-2019</t>
  </si>
  <si>
    <t>Muskan</t>
  </si>
  <si>
    <t>30-03-2019</t>
  </si>
  <si>
    <t>Oshin</t>
  </si>
  <si>
    <t>06-04-2019</t>
  </si>
  <si>
    <t>Mitali</t>
  </si>
  <si>
    <t>14-04-2019</t>
  </si>
  <si>
    <t>20-04-2019</t>
  </si>
  <si>
    <t>Ginny</t>
  </si>
  <si>
    <t>26-04-2019</t>
  </si>
  <si>
    <t>Mansi</t>
  </si>
  <si>
    <t>02-05-2019</t>
  </si>
  <si>
    <t>Yogesh</t>
  </si>
  <si>
    <t>11-06-2019</t>
  </si>
  <si>
    <t>21-06-2019</t>
  </si>
  <si>
    <t>29-06-2019</t>
  </si>
  <si>
    <t>05-07-2019</t>
  </si>
  <si>
    <t>09-07-2019</t>
  </si>
  <si>
    <t>17-07-2019</t>
  </si>
  <si>
    <t>13-08-2019</t>
  </si>
  <si>
    <t>03-04-2018</t>
  </si>
  <si>
    <t>Jahan</t>
  </si>
  <si>
    <t>Bhopal</t>
  </si>
  <si>
    <t>21-04-2018</t>
  </si>
  <si>
    <t>Deepak</t>
  </si>
  <si>
    <t>09-05-2018</t>
  </si>
  <si>
    <t>Lisha</t>
  </si>
  <si>
    <t>27-05-2018</t>
  </si>
  <si>
    <t>Tulika</t>
  </si>
  <si>
    <t>14-06-2018</t>
  </si>
  <si>
    <t>Shreya</t>
  </si>
  <si>
    <t>02-07-2018</t>
  </si>
  <si>
    <t>Parna</t>
  </si>
  <si>
    <t>20-07-2018</t>
  </si>
  <si>
    <t>07-08-2018</t>
  </si>
  <si>
    <t>Madhulika</t>
  </si>
  <si>
    <t>25-08-2018</t>
  </si>
  <si>
    <t>Harsh</t>
  </si>
  <si>
    <t>12-09-2018</t>
  </si>
  <si>
    <t>Meghana</t>
  </si>
  <si>
    <t>18-10-2018</t>
  </si>
  <si>
    <t>Aryan</t>
  </si>
  <si>
    <t>05-11-2018</t>
  </si>
  <si>
    <t>Ankur</t>
  </si>
  <si>
    <t>11-12-2018</t>
  </si>
  <si>
    <t>Abhijeet</t>
  </si>
  <si>
    <t>30-01-2019</t>
  </si>
  <si>
    <t>Bhargav</t>
  </si>
  <si>
    <t>Delhi</t>
  </si>
  <si>
    <t>01-02-2019</t>
  </si>
  <si>
    <t>Jaydeep</t>
  </si>
  <si>
    <t>03-02-2019</t>
  </si>
  <si>
    <t>Sujay</t>
  </si>
  <si>
    <t>05-02-2019</t>
  </si>
  <si>
    <t>Phalguni</t>
  </si>
  <si>
    <t>07-02-2019</t>
  </si>
  <si>
    <t>Geetanjali</t>
  </si>
  <si>
    <t>08-05-2019</t>
  </si>
  <si>
    <t>Hitesh</t>
  </si>
  <si>
    <t>18-05-2019</t>
  </si>
  <si>
    <t>05-06-2019</t>
  </si>
  <si>
    <t>23-06-2019</t>
  </si>
  <si>
    <t>11-07-2019</t>
  </si>
  <si>
    <t>20-07-2019</t>
  </si>
  <si>
    <t>07-08-2019</t>
  </si>
  <si>
    <t>01-04-2018</t>
  </si>
  <si>
    <t>Pearl</t>
  </si>
  <si>
    <t>Maharashtra</t>
  </si>
  <si>
    <t>Pune</t>
  </si>
  <si>
    <t>20-04-2018</t>
  </si>
  <si>
    <t>Sarita</t>
  </si>
  <si>
    <t>08-05-2018</t>
  </si>
  <si>
    <t>Parth</t>
  </si>
  <si>
    <t>26-05-2018</t>
  </si>
  <si>
    <t>13-06-2018</t>
  </si>
  <si>
    <t>19-07-2018</t>
  </si>
  <si>
    <t>Megha</t>
  </si>
  <si>
    <t>06-08-2018</t>
  </si>
  <si>
    <t>Ameesha</t>
  </si>
  <si>
    <t>24-08-2018</t>
  </si>
  <si>
    <t>Shivam</t>
  </si>
  <si>
    <t>11-09-2018</t>
  </si>
  <si>
    <t>Sanjova</t>
  </si>
  <si>
    <t>17-10-2018</t>
  </si>
  <si>
    <t>Ishit</t>
  </si>
  <si>
    <t>22-11-2018</t>
  </si>
  <si>
    <t>Arti</t>
  </si>
  <si>
    <t>10-12-2018</t>
  </si>
  <si>
    <t>10-03-2019</t>
  </si>
  <si>
    <t>Syed</t>
  </si>
  <si>
    <t>14-03-2019</t>
  </si>
  <si>
    <t>Mukund</t>
  </si>
  <si>
    <t>21-03-2019</t>
  </si>
  <si>
    <t>Soumya</t>
  </si>
  <si>
    <t>28-03-2019</t>
  </si>
  <si>
    <t>Tejeswini</t>
  </si>
  <si>
    <t>17-05-2019</t>
  </si>
  <si>
    <t>04-06-2019</t>
  </si>
  <si>
    <t>22-06-2019</t>
  </si>
  <si>
    <t>10-07-2019</t>
  </si>
  <si>
    <t>19-07-2019</t>
  </si>
  <si>
    <t>06-08-2019</t>
  </si>
  <si>
    <t>26-04-2018</t>
  </si>
  <si>
    <t>Bhishm</t>
  </si>
  <si>
    <t>Mumbai</t>
  </si>
  <si>
    <t>06-05-2018</t>
  </si>
  <si>
    <t>Nishi</t>
  </si>
  <si>
    <t>14-05-2018</t>
  </si>
  <si>
    <t>Mayank</t>
  </si>
  <si>
    <t>20-05-2018</t>
  </si>
  <si>
    <t>Chirag</t>
  </si>
  <si>
    <t>24-05-2018</t>
  </si>
  <si>
    <t>Sabah</t>
  </si>
  <si>
    <t>01-06-2018</t>
  </si>
  <si>
    <t>Sweta</t>
  </si>
  <si>
    <t>18-06-2018</t>
  </si>
  <si>
    <t>Avni</t>
  </si>
  <si>
    <t>23-06-2018</t>
  </si>
  <si>
    <t>Samiksha</t>
  </si>
  <si>
    <t>26-06-2018</t>
  </si>
  <si>
    <t>Sanjna</t>
  </si>
  <si>
    <t>28-06-2018</t>
  </si>
  <si>
    <t>Bhaggyasree</t>
  </si>
  <si>
    <t>30-06-2018</t>
  </si>
  <si>
    <t>Akancha</t>
  </si>
  <si>
    <t>09-07-2018</t>
  </si>
  <si>
    <t>Shubhi</t>
  </si>
  <si>
    <t>11-07-2018</t>
  </si>
  <si>
    <t>Shaily</t>
  </si>
  <si>
    <t>13-07-2018</t>
  </si>
  <si>
    <t>Riya</t>
  </si>
  <si>
    <t>16-07-2018</t>
  </si>
  <si>
    <t>27-07-2018</t>
  </si>
  <si>
    <t>Anjali</t>
  </si>
  <si>
    <t>01-08-2018</t>
  </si>
  <si>
    <t>Wale</t>
  </si>
  <si>
    <t>04-08-2018</t>
  </si>
  <si>
    <t>Kiran</t>
  </si>
  <si>
    <t>11-08-2018</t>
  </si>
  <si>
    <t>Dhirajendu</t>
  </si>
  <si>
    <t>14-08-2018</t>
  </si>
  <si>
    <t>Akshat</t>
  </si>
  <si>
    <t>18-08-2018</t>
  </si>
  <si>
    <t>Rane</t>
  </si>
  <si>
    <t>27-08-2018</t>
  </si>
  <si>
    <t>Ayush</t>
  </si>
  <si>
    <t>29-08-2018</t>
  </si>
  <si>
    <t>Nishant</t>
  </si>
  <si>
    <t>03-09-2018</t>
  </si>
  <si>
    <t>Mohan</t>
  </si>
  <si>
    <t>08-09-2018</t>
  </si>
  <si>
    <t>Surabhi</t>
  </si>
  <si>
    <t>16-09-2018</t>
  </si>
  <si>
    <t>Surbhi</t>
  </si>
  <si>
    <t>23-09-2018</t>
  </si>
  <si>
    <t>Mousam</t>
  </si>
  <si>
    <t>25-09-2018</t>
  </si>
  <si>
    <t>29-09-2018</t>
  </si>
  <si>
    <t>09-10-2018</t>
  </si>
  <si>
    <t>Abhishek</t>
  </si>
  <si>
    <t>13-10-2018</t>
  </si>
  <si>
    <t>Sukrith</t>
  </si>
  <si>
    <t>19-10-2018</t>
  </si>
  <si>
    <t>Yash</t>
  </si>
  <si>
    <t>22-10-2018</t>
  </si>
  <si>
    <t>Ankit</t>
  </si>
  <si>
    <t>28-10-2018</t>
  </si>
  <si>
    <t>Utsav</t>
  </si>
  <si>
    <t>30-10-2018</t>
  </si>
  <si>
    <t>Hrisheekesh</t>
  </si>
  <si>
    <t>03-11-2018</t>
  </si>
  <si>
    <t>Praneet</t>
  </si>
  <si>
    <t>09-11-2018</t>
  </si>
  <si>
    <t>12-11-2018</t>
  </si>
  <si>
    <t>Tanushree</t>
  </si>
  <si>
    <t>18-11-2018</t>
  </si>
  <si>
    <t>Harshita</t>
  </si>
  <si>
    <t>23-11-2018</t>
  </si>
  <si>
    <t>Palak</t>
  </si>
  <si>
    <t>27-11-2018</t>
  </si>
  <si>
    <t>Ashvini</t>
  </si>
  <si>
    <t>29-11-2018</t>
  </si>
  <si>
    <t>Mrunal</t>
  </si>
  <si>
    <t>12-12-2018</t>
  </si>
  <si>
    <t>14-12-2018</t>
  </si>
  <si>
    <t>20-12-2018</t>
  </si>
  <si>
    <t>Aromal</t>
  </si>
  <si>
    <t>28-12-2018</t>
  </si>
  <si>
    <t>Saurabh</t>
  </si>
  <si>
    <t>03-01-2019</t>
  </si>
  <si>
    <t>Mrinal</t>
  </si>
  <si>
    <t>09-01-2019</t>
  </si>
  <si>
    <t>Sumeet</t>
  </si>
  <si>
    <t>15-01-2019</t>
  </si>
  <si>
    <t>Divyansha</t>
  </si>
  <si>
    <t>21-01-2019</t>
  </si>
  <si>
    <t>Aman</t>
  </si>
  <si>
    <t>27-01-2019</t>
  </si>
  <si>
    <t>Ishpreet</t>
  </si>
  <si>
    <t>11-02-2019</t>
  </si>
  <si>
    <t>Sanjay</t>
  </si>
  <si>
    <t>17-02-2019</t>
  </si>
  <si>
    <t>Vishakha</t>
  </si>
  <si>
    <t>19-02-2019</t>
  </si>
  <si>
    <t>25-02-2019</t>
  </si>
  <si>
    <t>Sidharth</t>
  </si>
  <si>
    <t>27-02-2019</t>
  </si>
  <si>
    <t>Shikhar</t>
  </si>
  <si>
    <t>15-03-2019</t>
  </si>
  <si>
    <t>Shantanu</t>
  </si>
  <si>
    <t>22-03-2019</t>
  </si>
  <si>
    <t>29-03-2019</t>
  </si>
  <si>
    <t>Pratiksha</t>
  </si>
  <si>
    <t>05-04-2019</t>
  </si>
  <si>
    <t>Rhea</t>
  </si>
  <si>
    <t>13-04-2019</t>
  </si>
  <si>
    <t>Parin</t>
  </si>
  <si>
    <t>10-06-2019</t>
  </si>
  <si>
    <t>20-06-2019</t>
  </si>
  <si>
    <t>28-06-2019</t>
  </si>
  <si>
    <t>04-07-2019</t>
  </si>
  <si>
    <t>08-07-2019</t>
  </si>
  <si>
    <t>Ankita</t>
  </si>
  <si>
    <t>16-07-2019</t>
  </si>
  <si>
    <t>12-08-2019</t>
  </si>
  <si>
    <t>Order Date</t>
  </si>
  <si>
    <t>CustomerName</t>
  </si>
  <si>
    <t>State</t>
  </si>
  <si>
    <t>City</t>
  </si>
  <si>
    <t>Bharat</t>
  </si>
  <si>
    <t>Gujarat</t>
  </si>
  <si>
    <t>Ahmedabad</t>
  </si>
  <si>
    <t>Divsha</t>
  </si>
  <si>
    <t>Rajasthan</t>
  </si>
  <si>
    <t>Jaipur</t>
  </si>
  <si>
    <t>05-04-2018</t>
  </si>
  <si>
    <t>Kasheen</t>
  </si>
  <si>
    <t>West Bengal</t>
  </si>
  <si>
    <t>Kolkata</t>
  </si>
  <si>
    <t>06-04-2018</t>
  </si>
  <si>
    <t>Hazel</t>
  </si>
  <si>
    <t>Karnataka</t>
  </si>
  <si>
    <t>Bangalore</t>
  </si>
  <si>
    <t>Sonakshi</t>
  </si>
  <si>
    <t>Kashmir</t>
  </si>
  <si>
    <t>08-04-2018</t>
  </si>
  <si>
    <t>Aarushi</t>
  </si>
  <si>
    <t>Tamil Nadu</t>
  </si>
  <si>
    <t>Chennai</t>
  </si>
  <si>
    <t>09-04-2018</t>
  </si>
  <si>
    <t>Jitesh</t>
  </si>
  <si>
    <t>Uttar Pradesh</t>
  </si>
  <si>
    <t>Lucknow</t>
  </si>
  <si>
    <t>Bihar</t>
  </si>
  <si>
    <t>Patna</t>
  </si>
  <si>
    <t>11-04-2018</t>
  </si>
  <si>
    <t>Anita</t>
  </si>
  <si>
    <t>Kerala</t>
  </si>
  <si>
    <t>Thiruvananthapuram</t>
  </si>
  <si>
    <t>Shrichand</t>
  </si>
  <si>
    <t>Punjab</t>
  </si>
  <si>
    <t>Chandigarh</t>
  </si>
  <si>
    <t>13-04-2018</t>
  </si>
  <si>
    <t>Mukesh</t>
  </si>
  <si>
    <t>Haryana</t>
  </si>
  <si>
    <t>14-04-2018</t>
  </si>
  <si>
    <t>Vandana</t>
  </si>
  <si>
    <t>Himachal Pradesh</t>
  </si>
  <si>
    <t>Simla</t>
  </si>
  <si>
    <t>15-04-2018</t>
  </si>
  <si>
    <t>Bhavna</t>
  </si>
  <si>
    <t>Sikkim</t>
  </si>
  <si>
    <t>Gangtok</t>
  </si>
  <si>
    <t>16-04-2018</t>
  </si>
  <si>
    <t>Kanak</t>
  </si>
  <si>
    <t>Goa</t>
  </si>
  <si>
    <t>Sagar</t>
  </si>
  <si>
    <t>Nagaland</t>
  </si>
  <si>
    <t>Kohima</t>
  </si>
  <si>
    <t>18-04-2018</t>
  </si>
  <si>
    <t>Manju</t>
  </si>
  <si>
    <t>Andhra Pradesh</t>
  </si>
  <si>
    <t>Hyderabad</t>
  </si>
  <si>
    <t>19-04-2018</t>
  </si>
  <si>
    <t>Ramesh</t>
  </si>
  <si>
    <t>22-04-2018</t>
  </si>
  <si>
    <t>Monisha</t>
  </si>
  <si>
    <t>23-04-2018</t>
  </si>
  <si>
    <t>Atharv</t>
  </si>
  <si>
    <t>24-04-2018</t>
  </si>
  <si>
    <t>Vini</t>
  </si>
  <si>
    <t>25-04-2018</t>
  </si>
  <si>
    <t>Pinky</t>
  </si>
  <si>
    <t>28-04-2018</t>
  </si>
  <si>
    <t>Pooja</t>
  </si>
  <si>
    <t>29-04-2018</t>
  </si>
  <si>
    <t>Hemant</t>
  </si>
  <si>
    <t>30-04-2018</t>
  </si>
  <si>
    <t>Sahil</t>
  </si>
  <si>
    <t>01-05-2018</t>
  </si>
  <si>
    <t>Ritu</t>
  </si>
  <si>
    <t>02-05-2018</t>
  </si>
  <si>
    <t>Manish</t>
  </si>
  <si>
    <t>03-05-2018</t>
  </si>
  <si>
    <t>Amit</t>
  </si>
  <si>
    <t>04-05-2018</t>
  </si>
  <si>
    <t>05-05-2018</t>
  </si>
  <si>
    <t>Nidhi</t>
  </si>
  <si>
    <t>10-05-2018</t>
  </si>
  <si>
    <t>Paridhi</t>
  </si>
  <si>
    <t>11-05-2018</t>
  </si>
  <si>
    <t>Parishi</t>
  </si>
  <si>
    <t>12-05-2018</t>
  </si>
  <si>
    <t>Ajay</t>
  </si>
  <si>
    <t>13-05-2018</t>
  </si>
  <si>
    <t>Kirti</t>
  </si>
  <si>
    <t>16-05-2018</t>
  </si>
  <si>
    <t>Sonal</t>
  </si>
  <si>
    <t>17-05-2018</t>
  </si>
  <si>
    <t>Sharda</t>
  </si>
  <si>
    <t>18-05-2018</t>
  </si>
  <si>
    <t>Aditya</t>
  </si>
  <si>
    <t>19-05-2018</t>
  </si>
  <si>
    <t>Rachna</t>
  </si>
  <si>
    <t>22-05-2018</t>
  </si>
  <si>
    <t>Tushina</t>
  </si>
  <si>
    <t>23-05-2018</t>
  </si>
  <si>
    <t>Farah</t>
  </si>
  <si>
    <t>28-05-2018</t>
  </si>
  <si>
    <t>Shefali</t>
  </si>
  <si>
    <t>29-05-2018</t>
  </si>
  <si>
    <t>Sanskriti</t>
  </si>
  <si>
    <t>30-05-2018</t>
  </si>
  <si>
    <t>31-05-2018</t>
  </si>
  <si>
    <t>Subhashree</t>
  </si>
  <si>
    <t>03-06-2018</t>
  </si>
  <si>
    <t>Pratyusmita</t>
  </si>
  <si>
    <t>04-06-2018</t>
  </si>
  <si>
    <t>Chayanika</t>
  </si>
  <si>
    <t>05-06-2018</t>
  </si>
  <si>
    <t>Tanvi</t>
  </si>
  <si>
    <t>06-06-2018</t>
  </si>
  <si>
    <t>07-06-2018</t>
  </si>
  <si>
    <t>08-06-2018</t>
  </si>
  <si>
    <t>Piyali</t>
  </si>
  <si>
    <t>09-06-2018</t>
  </si>
  <si>
    <t>Charika</t>
  </si>
  <si>
    <t>10-06-2018</t>
  </si>
  <si>
    <t>11-06-2018</t>
  </si>
  <si>
    <t>Akanksha</t>
  </si>
  <si>
    <t>12-06-2018</t>
  </si>
  <si>
    <t>Arsheen</t>
  </si>
  <si>
    <t>15-06-2018</t>
  </si>
  <si>
    <t>Chandni</t>
  </si>
  <si>
    <t>16-06-2018</t>
  </si>
  <si>
    <t>17-06-2018</t>
  </si>
  <si>
    <t>Bathina</t>
  </si>
  <si>
    <t>21-06-2018</t>
  </si>
  <si>
    <t>Krutika</t>
  </si>
  <si>
    <t>22-06-2018</t>
  </si>
  <si>
    <t>25-06-2018</t>
  </si>
  <si>
    <t>03-07-2018</t>
  </si>
  <si>
    <t>Subhasmita</t>
  </si>
  <si>
    <t>04-07-2018</t>
  </si>
  <si>
    <t>Suhani</t>
  </si>
  <si>
    <t>05-07-2018</t>
  </si>
  <si>
    <t>Noopur</t>
  </si>
  <si>
    <t>06-07-2018</t>
  </si>
  <si>
    <t>Vijay</t>
  </si>
  <si>
    <t>07-07-2018</t>
  </si>
  <si>
    <t>Amisha</t>
  </si>
  <si>
    <t>08-07-2018</t>
  </si>
  <si>
    <t>Kritika</t>
  </si>
  <si>
    <t>15-07-2018</t>
  </si>
  <si>
    <t>Swetlana</t>
  </si>
  <si>
    <t>21-07-2018</t>
  </si>
  <si>
    <t>Adhvaita</t>
  </si>
  <si>
    <t>22-07-2018</t>
  </si>
  <si>
    <t>Raksha</t>
  </si>
  <si>
    <t>23-07-2018</t>
  </si>
  <si>
    <t>Stuti</t>
  </si>
  <si>
    <t>24-07-2018</t>
  </si>
  <si>
    <t>Srishti</t>
  </si>
  <si>
    <t>25-07-2018</t>
  </si>
  <si>
    <t>26-07-2018</t>
  </si>
  <si>
    <t>Manshul</t>
  </si>
  <si>
    <t>29-07-2018</t>
  </si>
  <si>
    <t>Namrata</t>
  </si>
  <si>
    <t>30-07-2018</t>
  </si>
  <si>
    <t>Anchal</t>
  </si>
  <si>
    <t>31-07-2018</t>
  </si>
  <si>
    <t>Inderpreet</t>
  </si>
  <si>
    <t>03-08-2018</t>
  </si>
  <si>
    <t>Anisha</t>
  </si>
  <si>
    <t>08-08-2018</t>
  </si>
  <si>
    <t>Rishabh</t>
  </si>
  <si>
    <t>09-08-2018</t>
  </si>
  <si>
    <t>Akash</t>
  </si>
  <si>
    <t>10-08-2018</t>
  </si>
  <si>
    <t>Anubhaw</t>
  </si>
  <si>
    <t>13-08-2018</t>
  </si>
  <si>
    <t>Arindam</t>
  </si>
  <si>
    <t>16-08-2018</t>
  </si>
  <si>
    <t>17-08-2018</t>
  </si>
  <si>
    <t>Daksh</t>
  </si>
  <si>
    <t>20-08-2018</t>
  </si>
  <si>
    <t>Ashwin</t>
  </si>
  <si>
    <t>21-08-2018</t>
  </si>
  <si>
    <t>22-08-2018</t>
  </si>
  <si>
    <t>Devendra</t>
  </si>
  <si>
    <t>23-08-2018</t>
  </si>
  <si>
    <t>26-08-2018</t>
  </si>
  <si>
    <t>Nitant</t>
  </si>
  <si>
    <t>31-08-2018</t>
  </si>
  <si>
    <t>01-09-2018</t>
  </si>
  <si>
    <t>Akshay</t>
  </si>
  <si>
    <t>02-09-2018</t>
  </si>
  <si>
    <t>Shourya</t>
  </si>
  <si>
    <t>05-09-2018</t>
  </si>
  <si>
    <t>06-09-2018</t>
  </si>
  <si>
    <t>07-09-2018</t>
  </si>
  <si>
    <t>10-09-2018</t>
  </si>
  <si>
    <t>Noshiba</t>
  </si>
  <si>
    <t>13-09-2018</t>
  </si>
  <si>
    <t>14-09-2018</t>
  </si>
  <si>
    <t>Ashmeet</t>
  </si>
  <si>
    <t>15-09-2018</t>
  </si>
  <si>
    <t>Shreyoshe</t>
  </si>
  <si>
    <t>18-09-2018</t>
  </si>
  <si>
    <t>Vaibhavi</t>
  </si>
  <si>
    <t>19-09-2018</t>
  </si>
  <si>
    <t>20-09-2018</t>
  </si>
  <si>
    <t>21-09-2018</t>
  </si>
  <si>
    <t>Snehal</t>
  </si>
  <si>
    <t>22-09-2018</t>
  </si>
  <si>
    <t>Duhita</t>
  </si>
  <si>
    <t>27-09-2018</t>
  </si>
  <si>
    <t>Teena</t>
  </si>
  <si>
    <t>28-09-2018</t>
  </si>
  <si>
    <t>Rutuja</t>
  </si>
  <si>
    <t>01-10-2018</t>
  </si>
  <si>
    <t>Rohit</t>
  </si>
  <si>
    <t>02-10-2018</t>
  </si>
  <si>
    <t>03-10-2018</t>
  </si>
  <si>
    <t>04-10-2018</t>
  </si>
  <si>
    <t>Asish</t>
  </si>
  <si>
    <t>05-10-2018</t>
  </si>
  <si>
    <t>Dinesh</t>
  </si>
  <si>
    <t>06-10-2018</t>
  </si>
  <si>
    <t>07-10-2018</t>
  </si>
  <si>
    <t>Sajal</t>
  </si>
  <si>
    <t>08-10-2018</t>
  </si>
  <si>
    <t>Avish</t>
  </si>
  <si>
    <t>11-10-2018</t>
  </si>
  <si>
    <t>12-10-2018</t>
  </si>
  <si>
    <t>Sukant</t>
  </si>
  <si>
    <t>15-10-2018</t>
  </si>
  <si>
    <t>Shishu</t>
  </si>
  <si>
    <t>16-10-2018</t>
  </si>
  <si>
    <t>Divyansh</t>
  </si>
  <si>
    <t>21-10-2018</t>
  </si>
  <si>
    <t>Sudheer</t>
  </si>
  <si>
    <t>24-10-2018</t>
  </si>
  <si>
    <t>Vipul</t>
  </si>
  <si>
    <t>25-10-2018</t>
  </si>
  <si>
    <t>Apsingekar</t>
  </si>
  <si>
    <t>26-10-2018</t>
  </si>
  <si>
    <t>Suman</t>
  </si>
  <si>
    <t>27-10-2018</t>
  </si>
  <si>
    <t>Nripraj</t>
  </si>
  <si>
    <t>01-11-2018</t>
  </si>
  <si>
    <t>02-11-2018</t>
  </si>
  <si>
    <t>Mane</t>
  </si>
  <si>
    <t>06-11-2018</t>
  </si>
  <si>
    <t>Dheeraj</t>
  </si>
  <si>
    <t>07-11-2018</t>
  </si>
  <si>
    <t>08-11-2018</t>
  </si>
  <si>
    <t>Tejas</t>
  </si>
  <si>
    <t>14-11-2018</t>
  </si>
  <si>
    <t>Nikita</t>
  </si>
  <si>
    <t>15-11-2018</t>
  </si>
  <si>
    <t>Apoorva</t>
  </si>
  <si>
    <t>16-11-2018</t>
  </si>
  <si>
    <t>Aastha</t>
  </si>
  <si>
    <t>17-11-2018</t>
  </si>
  <si>
    <t>20-11-2018</t>
  </si>
  <si>
    <t>Ananya</t>
  </si>
  <si>
    <t>21-11-2018</t>
  </si>
  <si>
    <t>Moumita</t>
  </si>
  <si>
    <t>25-11-2018</t>
  </si>
  <si>
    <t>Pranjali</t>
  </si>
  <si>
    <t>26-11-2018</t>
  </si>
  <si>
    <t>Sneha</t>
  </si>
  <si>
    <t>01-12-2018</t>
  </si>
  <si>
    <t>Snel</t>
  </si>
  <si>
    <t>02-12-2018</t>
  </si>
  <si>
    <t>Soodesh</t>
  </si>
  <si>
    <t>03-12-2018</t>
  </si>
  <si>
    <t>Aniket</t>
  </si>
  <si>
    <t>04-12-2018</t>
  </si>
  <si>
    <t>05-12-2018</t>
  </si>
  <si>
    <t>K</t>
  </si>
  <si>
    <t>06-12-2018</t>
  </si>
  <si>
    <t>07-12-2018</t>
  </si>
  <si>
    <t>Kushal</t>
  </si>
  <si>
    <t>08-12-2018</t>
  </si>
  <si>
    <t>Soumyabrata</t>
  </si>
  <si>
    <t>09-12-2018</t>
  </si>
  <si>
    <t>Gaurav</t>
  </si>
  <si>
    <t>16-12-2018</t>
  </si>
  <si>
    <t>17-12-2018</t>
  </si>
  <si>
    <t>Aayush</t>
  </si>
  <si>
    <t>18-12-2018</t>
  </si>
  <si>
    <t>Amol</t>
  </si>
  <si>
    <t>19-12-2018</t>
  </si>
  <si>
    <t>Manibalan</t>
  </si>
  <si>
    <t>22-12-2018</t>
  </si>
  <si>
    <t>Komal</t>
  </si>
  <si>
    <t>23-12-2018</t>
  </si>
  <si>
    <t>24-12-2018</t>
  </si>
  <si>
    <t>Vikash</t>
  </si>
  <si>
    <t>25-12-2018</t>
  </si>
  <si>
    <t>Parakh</t>
  </si>
  <si>
    <t>26-12-2018</t>
  </si>
  <si>
    <t>27-12-2018</t>
  </si>
  <si>
    <t>Gunjal</t>
  </si>
  <si>
    <t>Surat</t>
  </si>
  <si>
    <t>30-12-2018</t>
  </si>
  <si>
    <t>Udaipur</t>
  </si>
  <si>
    <t>31-12-2018</t>
  </si>
  <si>
    <t>Divyeshkumar</t>
  </si>
  <si>
    <t>Allahabad</t>
  </si>
  <si>
    <t>01-01-2019</t>
  </si>
  <si>
    <t>Bhosale</t>
  </si>
  <si>
    <t>Amritsar</t>
  </si>
  <si>
    <t>02-01-2019</t>
  </si>
  <si>
    <t>Dashyam</t>
  </si>
  <si>
    <t>05-01-2019</t>
  </si>
  <si>
    <t>Apoorv</t>
  </si>
  <si>
    <t>06-01-2019</t>
  </si>
  <si>
    <t>07-01-2019</t>
  </si>
  <si>
    <t>Masurkar</t>
  </si>
  <si>
    <t>08-01-2019</t>
  </si>
  <si>
    <t>Saptadeep</t>
  </si>
  <si>
    <t>11-01-2019</t>
  </si>
  <si>
    <t>Brijesh</t>
  </si>
  <si>
    <t>12-01-2019</t>
  </si>
  <si>
    <t>Vedant</t>
  </si>
  <si>
    <t>13-01-2019</t>
  </si>
  <si>
    <t>14-01-2019</t>
  </si>
  <si>
    <t>17-01-2019</t>
  </si>
  <si>
    <t>18-01-2019</t>
  </si>
  <si>
    <t>Aashna</t>
  </si>
  <si>
    <t>19-01-2019</t>
  </si>
  <si>
    <t>Monu</t>
  </si>
  <si>
    <t>20-01-2019</t>
  </si>
  <si>
    <t>Sathya</t>
  </si>
  <si>
    <t>23-01-2019</t>
  </si>
  <si>
    <t>24-01-2019</t>
  </si>
  <si>
    <t>Aishwarya</t>
  </si>
  <si>
    <t>25-01-2019</t>
  </si>
  <si>
    <t>26-01-2019</t>
  </si>
  <si>
    <t>Suraj</t>
  </si>
  <si>
    <t>29-01-2019</t>
  </si>
  <si>
    <t>31-01-2019</t>
  </si>
  <si>
    <t>Abhijit</t>
  </si>
  <si>
    <t>02-02-2019</t>
  </si>
  <si>
    <t>Pradeep</t>
  </si>
  <si>
    <t>04-02-2019</t>
  </si>
  <si>
    <t>Jay</t>
  </si>
  <si>
    <t>06-02-2019</t>
  </si>
  <si>
    <t>Preksha</t>
  </si>
  <si>
    <t>08-02-2019</t>
  </si>
  <si>
    <t>Kajal</t>
  </si>
  <si>
    <t>09-02-2019</t>
  </si>
  <si>
    <t>Sukruta</t>
  </si>
  <si>
    <t>10-02-2019</t>
  </si>
  <si>
    <t>Utkarsh</t>
  </si>
  <si>
    <t>13-02-2019</t>
  </si>
  <si>
    <t>Neha</t>
  </si>
  <si>
    <t>14-02-2019</t>
  </si>
  <si>
    <t>Jayanti</t>
  </si>
  <si>
    <t>15-02-2019</t>
  </si>
  <si>
    <t>Sandra</t>
  </si>
  <si>
    <t>16-02-2019</t>
  </si>
  <si>
    <t>Akshata</t>
  </si>
  <si>
    <t>18-02-2019</t>
  </si>
  <si>
    <t>Prajakta</t>
  </si>
  <si>
    <t>21-02-2019</t>
  </si>
  <si>
    <t>22-02-2019</t>
  </si>
  <si>
    <t>Smriti</t>
  </si>
  <si>
    <t>23-02-2019</t>
  </si>
  <si>
    <t>Girase</t>
  </si>
  <si>
    <t>24-02-2019</t>
  </si>
  <si>
    <t>Monica</t>
  </si>
  <si>
    <t>01-03-2019</t>
  </si>
  <si>
    <t>Sudhir</t>
  </si>
  <si>
    <t>02-03-2019</t>
  </si>
  <si>
    <t>Nikhil</t>
  </si>
  <si>
    <t>03-03-2019</t>
  </si>
  <si>
    <t>04-03-2019</t>
  </si>
  <si>
    <t>05-03-2019</t>
  </si>
  <si>
    <t>Vineet</t>
  </si>
  <si>
    <t>06-03-2019</t>
  </si>
  <si>
    <t>Vivek</t>
  </si>
  <si>
    <t>07-03-2019</t>
  </si>
  <si>
    <t>Jaideep</t>
  </si>
  <si>
    <t>08-03-2019</t>
  </si>
  <si>
    <t>09-03-2019</t>
  </si>
  <si>
    <t>Shardul</t>
  </si>
  <si>
    <t>12-03-2019</t>
  </si>
  <si>
    <t>13-03-2019</t>
  </si>
  <si>
    <t>Chetan</t>
  </si>
  <si>
    <t>17-03-2019</t>
  </si>
  <si>
    <t>Jesal</t>
  </si>
  <si>
    <t>19-03-2019</t>
  </si>
  <si>
    <t>20-03-2019</t>
  </si>
  <si>
    <t>Trupti</t>
  </si>
  <si>
    <t>24-03-2019</t>
  </si>
  <si>
    <t>Aparajita</t>
  </si>
  <si>
    <t>26-03-2019</t>
  </si>
  <si>
    <t>27-03-2019</t>
  </si>
  <si>
    <t>31-03-2019</t>
  </si>
  <si>
    <t>Saloni</t>
  </si>
  <si>
    <t>01-04-2019</t>
  </si>
  <si>
    <t>02-04-2019</t>
  </si>
  <si>
    <t>03-04-2019</t>
  </si>
  <si>
    <t>Paromita</t>
  </si>
  <si>
    <t>04-04-2019</t>
  </si>
  <si>
    <t>Shreyshi</t>
  </si>
  <si>
    <t>07-04-2019</t>
  </si>
  <si>
    <t>Jesslyn</t>
  </si>
  <si>
    <t>08-04-2019</t>
  </si>
  <si>
    <t>Seema</t>
  </si>
  <si>
    <t>09-04-2019</t>
  </si>
  <si>
    <t>Manisha</t>
  </si>
  <si>
    <t>10-04-2019</t>
  </si>
  <si>
    <t>11-04-2019</t>
  </si>
  <si>
    <t>Piyam</t>
  </si>
  <si>
    <t>12-04-2019</t>
  </si>
  <si>
    <t>15-04-2019</t>
  </si>
  <si>
    <t>16-04-2019</t>
  </si>
  <si>
    <t>Amruta</t>
  </si>
  <si>
    <t>17-04-2019</t>
  </si>
  <si>
    <t>Hemangi</t>
  </si>
  <si>
    <t>18-04-2019</t>
  </si>
  <si>
    <t>Atul</t>
  </si>
  <si>
    <t>19-04-2019</t>
  </si>
  <si>
    <t>21-04-2019</t>
  </si>
  <si>
    <t>22-04-2019</t>
  </si>
  <si>
    <t>Manjiri</t>
  </si>
  <si>
    <t>23-04-2019</t>
  </si>
  <si>
    <t>Nirja</t>
  </si>
  <si>
    <t>24-04-2019</t>
  </si>
  <si>
    <t>25-04-2019</t>
  </si>
  <si>
    <t>Mugdha</t>
  </si>
  <si>
    <t>27-04-2019</t>
  </si>
  <si>
    <t>28-04-2019</t>
  </si>
  <si>
    <t>Harshal</t>
  </si>
  <si>
    <t>29-04-2019</t>
  </si>
  <si>
    <t>Omkar</t>
  </si>
  <si>
    <t>30-04-2019</t>
  </si>
  <si>
    <t>Yohann</t>
  </si>
  <si>
    <t>01-05-2019</t>
  </si>
  <si>
    <t>Prashant</t>
  </si>
  <si>
    <t>03-05-2019</t>
  </si>
  <si>
    <t>Anmol</t>
  </si>
  <si>
    <t>04-05-2019</t>
  </si>
  <si>
    <t>Diwakar</t>
  </si>
  <si>
    <t>05-05-2019</t>
  </si>
  <si>
    <t>06-05-2019</t>
  </si>
  <si>
    <t>Patil</t>
  </si>
  <si>
    <t>07-05-2019</t>
  </si>
  <si>
    <t>09-05-2019</t>
  </si>
  <si>
    <t>Nandita</t>
  </si>
  <si>
    <t>10-05-2019</t>
  </si>
  <si>
    <t>Parnavi</t>
  </si>
  <si>
    <t>11-05-2019</t>
  </si>
  <si>
    <t>Arpita</t>
  </si>
  <si>
    <t>12-05-2019</t>
  </si>
  <si>
    <t>13-05-2019</t>
  </si>
  <si>
    <t>Kalyani</t>
  </si>
  <si>
    <t>14-05-2019</t>
  </si>
  <si>
    <t>15-05-2019</t>
  </si>
  <si>
    <t>Kartikay</t>
  </si>
  <si>
    <t>16-05-2019</t>
  </si>
  <si>
    <t>19-05-2019</t>
  </si>
  <si>
    <t>20-05-2019</t>
  </si>
  <si>
    <t>21-05-2019</t>
  </si>
  <si>
    <t>22-05-2019</t>
  </si>
  <si>
    <t>23-05-2019</t>
  </si>
  <si>
    <t>24-05-2019</t>
  </si>
  <si>
    <t>25-05-2019</t>
  </si>
  <si>
    <t>26-05-2019</t>
  </si>
  <si>
    <t>27-05-2019</t>
  </si>
  <si>
    <t>28-05-2019</t>
  </si>
  <si>
    <t>29-05-2019</t>
  </si>
  <si>
    <t>30-05-2019</t>
  </si>
  <si>
    <t>31-05-2019</t>
  </si>
  <si>
    <t>01-06-2019</t>
  </si>
  <si>
    <t>02-06-2019</t>
  </si>
  <si>
    <t>03-06-2019</t>
  </si>
  <si>
    <t>06-06-2019</t>
  </si>
  <si>
    <t>07-06-2019</t>
  </si>
  <si>
    <t>08-06-2019</t>
  </si>
  <si>
    <t>09-06-2019</t>
  </si>
  <si>
    <t>12-06-2019</t>
  </si>
  <si>
    <t>13-06-2019</t>
  </si>
  <si>
    <t>14-06-2019</t>
  </si>
  <si>
    <t>15-06-2019</t>
  </si>
  <si>
    <t>16-06-2019</t>
  </si>
  <si>
    <t>17-06-2019</t>
  </si>
  <si>
    <t>18-06-2019</t>
  </si>
  <si>
    <t>19-06-2019</t>
  </si>
  <si>
    <t>24-06-2019</t>
  </si>
  <si>
    <t>25-06-2019</t>
  </si>
  <si>
    <t>26-06-2019</t>
  </si>
  <si>
    <t>27-06-2019</t>
  </si>
  <si>
    <t>30-06-2019</t>
  </si>
  <si>
    <t>01-07-2019</t>
  </si>
  <si>
    <t>02-07-2019</t>
  </si>
  <si>
    <t>03-07-2019</t>
  </si>
  <si>
    <t>06-07-2019</t>
  </si>
  <si>
    <t>07-07-2019</t>
  </si>
  <si>
    <t>12-07-2019</t>
  </si>
  <si>
    <t>13-07-2019</t>
  </si>
  <si>
    <t>14-07-2019</t>
  </si>
  <si>
    <t>15-07-2019</t>
  </si>
  <si>
    <t>18-07-2019</t>
  </si>
  <si>
    <t>21-07-2019</t>
  </si>
  <si>
    <t>22-07-2019</t>
  </si>
  <si>
    <t>23-07-2019</t>
  </si>
  <si>
    <t>24-07-2019</t>
  </si>
  <si>
    <t>25-07-2019</t>
  </si>
  <si>
    <t>26-07-2019</t>
  </si>
  <si>
    <t>27-07-2019</t>
  </si>
  <si>
    <t>28-07-2019</t>
  </si>
  <si>
    <t>29-07-2019</t>
  </si>
  <si>
    <t>30-07-2019</t>
  </si>
  <si>
    <t>31-07-2019</t>
  </si>
  <si>
    <t>01-08-2019</t>
  </si>
  <si>
    <t>02-08-2019</t>
  </si>
  <si>
    <t>03-08-2019</t>
  </si>
  <si>
    <t>04-08-2019</t>
  </si>
  <si>
    <t>05-08-2019</t>
  </si>
  <si>
    <t>08-08-2019</t>
  </si>
  <si>
    <t>09-08-2019</t>
  </si>
  <si>
    <t>10-08-2019</t>
  </si>
  <si>
    <t>11-08-2019</t>
  </si>
  <si>
    <t>Target</t>
  </si>
  <si>
    <t>Clothing</t>
  </si>
  <si>
    <t>T-Shirt</t>
  </si>
  <si>
    <t>Phones</t>
  </si>
  <si>
    <t>Tables</t>
  </si>
  <si>
    <t>Jammu And Kashmir</t>
  </si>
  <si>
    <t>Handkerchief</t>
  </si>
  <si>
    <t>Order Date Month</t>
  </si>
  <si>
    <t>April 2018</t>
  </si>
  <si>
    <t>May 2018</t>
  </si>
  <si>
    <t>June 2018</t>
  </si>
  <si>
    <t>July 2018</t>
  </si>
  <si>
    <t>August 2018</t>
  </si>
  <si>
    <t>September 2018</t>
  </si>
  <si>
    <t>October 2018</t>
  </si>
  <si>
    <t>November 2018</t>
  </si>
  <si>
    <t>December 2018</t>
  </si>
  <si>
    <t>January 2019</t>
  </si>
  <si>
    <t>February 2019</t>
  </si>
  <si>
    <t>March 2019</t>
  </si>
  <si>
    <t>Customer Name</t>
  </si>
  <si>
    <t>Order Month &amp; Year</t>
  </si>
  <si>
    <t>April 2019</t>
  </si>
  <si>
    <t>May 2019</t>
  </si>
  <si>
    <t>June 2019</t>
  </si>
  <si>
    <t>July 2019</t>
  </si>
  <si>
    <t>August 2019</t>
  </si>
  <si>
    <t>Sum of Amount</t>
  </si>
  <si>
    <t>Row Labels</t>
  </si>
  <si>
    <t>Grand Total</t>
  </si>
  <si>
    <t>Sum of Target</t>
  </si>
  <si>
    <t>Total Target Sales</t>
  </si>
  <si>
    <t>Difference</t>
  </si>
  <si>
    <t>Total Order Sales</t>
  </si>
  <si>
    <t xml:space="preserve">Month </t>
  </si>
  <si>
    <t>Month</t>
  </si>
  <si>
    <t>Total Categorywise Order Sales</t>
  </si>
  <si>
    <t>Total Categorywise Target Sales</t>
  </si>
  <si>
    <t>Sub-Categories</t>
  </si>
  <si>
    <t>Total Sales</t>
  </si>
  <si>
    <t>Sum of Profit</t>
  </si>
  <si>
    <t>Target Sales exceeding Order Sales</t>
  </si>
  <si>
    <t>Sum of Quantity</t>
  </si>
  <si>
    <t>Count of Order ID</t>
  </si>
  <si>
    <t>Sum of Profit Margin</t>
  </si>
  <si>
    <t>Sum of Sum of Amount</t>
  </si>
  <si>
    <t>Sum of Sum of Profit</t>
  </si>
  <si>
    <t>Sum of Sum of Quantity</t>
  </si>
  <si>
    <t>Sum of Sum of Profit Margin</t>
  </si>
  <si>
    <t>12-04-201800</t>
  </si>
  <si>
    <t>17-04-2018000</t>
  </si>
  <si>
    <t>E-Commerce Sales Analysis</t>
  </si>
  <si>
    <t>Total Profit</t>
  </si>
  <si>
    <t>Target Sales</t>
  </si>
  <si>
    <t>Order Sales</t>
  </si>
  <si>
    <t>Sum of Order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</si>
</sst>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F800]dddd\,\ mmmm\ dd\,\ yyyy"/>
    <numFmt numFmtId="165" formatCode="[$-14009]dd\ mmmm\ yyyy;@"/>
    <numFmt numFmtId="166" formatCode="&quot;₹&quot;\ #,##0.00"/>
    <numFmt numFmtId="167" formatCode="&quot;₹&quot;\ 0.00,\ &quot;K&quot;"/>
    <numFmt numFmtId="168" formatCode="[Green]\▲0.00%;[Red]\ \▼0.00%"/>
    <numFmt numFmtId="169" formatCode="0.00,\ &quot;K&quot;"/>
  </numFmts>
  <fonts count="7" x14ac:knownFonts="1">
    <font>
      <sz val="11"/>
      <color theme="1"/>
      <name val="Calibri"/>
      <family val="2"/>
      <scheme val="minor"/>
    </font>
    <font>
      <b/>
      <sz val="11"/>
      <color theme="1"/>
      <name val="Calibri"/>
      <family val="2"/>
      <scheme val="minor"/>
    </font>
    <font>
      <sz val="8"/>
      <name val="Calibri"/>
      <family val="2"/>
      <scheme val="minor"/>
    </font>
    <font>
      <sz val="11"/>
      <color theme="1"/>
      <name val="Calibri"/>
      <family val="2"/>
      <scheme val="minor"/>
    </font>
    <font>
      <b/>
      <sz val="11"/>
      <color theme="0"/>
      <name val="Calibri"/>
      <family val="2"/>
      <scheme val="minor"/>
    </font>
    <font>
      <sz val="11"/>
      <color theme="1"/>
      <name val="SimSun"/>
    </font>
    <font>
      <b/>
      <sz val="24"/>
      <color theme="0"/>
      <name val="Calibri"/>
      <family val="2"/>
      <scheme val="minor"/>
    </font>
  </fonts>
  <fills count="7">
    <fill>
      <patternFill patternType="none"/>
    </fill>
    <fill>
      <patternFill patternType="gray125"/>
    </fill>
    <fill>
      <patternFill patternType="solid">
        <fgColor theme="4" tint="-0.249977111117893"/>
        <bgColor theme="4" tint="0.79998168889431442"/>
      </patternFill>
    </fill>
    <fill>
      <patternFill patternType="solid">
        <fgColor theme="4" tint="-0.249977111117893"/>
        <bgColor indexed="64"/>
      </patternFill>
    </fill>
    <fill>
      <patternFill patternType="solid">
        <fgColor theme="4" tint="0.79998168889431442"/>
        <bgColor theme="4" tint="0.79998168889431442"/>
      </patternFill>
    </fill>
    <fill>
      <patternFill patternType="solid">
        <fgColor theme="9" tint="-0.499984740745262"/>
        <bgColor indexed="64"/>
      </patternFill>
    </fill>
    <fill>
      <patternFill patternType="solid">
        <fgColor theme="0"/>
        <bgColor indexed="64"/>
      </patternFill>
    </fill>
  </fills>
  <borders count="3">
    <border>
      <left/>
      <right/>
      <top/>
      <bottom/>
      <diagonal/>
    </border>
    <border>
      <left/>
      <right/>
      <top/>
      <bottom style="thin">
        <color theme="4" tint="0.39997558519241921"/>
      </bottom>
      <diagonal/>
    </border>
    <border>
      <left/>
      <right/>
      <top style="thin">
        <color theme="4" tint="0.39997558519241921"/>
      </top>
      <bottom style="thin">
        <color theme="4" tint="0.39997558519241921"/>
      </bottom>
      <diagonal/>
    </border>
  </borders>
  <cellStyleXfs count="2">
    <xf numFmtId="0" fontId="0" fillId="0" borderId="0"/>
    <xf numFmtId="9" fontId="3" fillId="0" borderId="0" applyFont="0" applyFill="0" applyBorder="0" applyAlignment="0" applyProtection="0"/>
  </cellStyleXfs>
  <cellXfs count="28">
    <xf numFmtId="0" fontId="0" fillId="0" borderId="0" xfId="0"/>
    <xf numFmtId="0" fontId="0" fillId="0" borderId="0" xfId="0" applyAlignment="1">
      <alignment horizontal="left"/>
    </xf>
    <xf numFmtId="0" fontId="0" fillId="0" borderId="0" xfId="0" applyAlignment="1">
      <alignment horizontal="right"/>
    </xf>
    <xf numFmtId="14" fontId="0" fillId="0" borderId="0" xfId="0" applyNumberFormat="1" applyAlignment="1">
      <alignment horizontal="left"/>
    </xf>
    <xf numFmtId="14" fontId="0" fillId="0" borderId="0" xfId="0" applyNumberFormat="1"/>
    <xf numFmtId="164" fontId="0" fillId="0" borderId="0" xfId="0" applyNumberFormat="1"/>
    <xf numFmtId="165" fontId="0" fillId="0" borderId="0" xfId="0" applyNumberFormat="1"/>
    <xf numFmtId="0" fontId="0" fillId="0" borderId="0" xfId="0" pivotButton="1"/>
    <xf numFmtId="0" fontId="0" fillId="0" borderId="0" xfId="0" applyAlignment="1">
      <alignment horizontal="left" indent="1"/>
    </xf>
    <xf numFmtId="0" fontId="1" fillId="0" borderId="0" xfId="0" applyFont="1" applyAlignment="1">
      <alignment horizontal="left"/>
    </xf>
    <xf numFmtId="0" fontId="1" fillId="2" borderId="1" xfId="0" applyFont="1" applyFill="1" applyBorder="1"/>
    <xf numFmtId="0" fontId="1" fillId="2" borderId="0" xfId="0" applyFont="1" applyFill="1"/>
    <xf numFmtId="0" fontId="1" fillId="3" borderId="0" xfId="0" applyFont="1" applyFill="1"/>
    <xf numFmtId="10" fontId="0" fillId="0" borderId="0" xfId="0" applyNumberFormat="1"/>
    <xf numFmtId="166" fontId="0" fillId="0" borderId="0" xfId="0" applyNumberFormat="1"/>
    <xf numFmtId="166" fontId="1" fillId="0" borderId="0" xfId="0" applyNumberFormat="1" applyFont="1"/>
    <xf numFmtId="0" fontId="1" fillId="4" borderId="1" xfId="0" applyFont="1" applyFill="1" applyBorder="1"/>
    <xf numFmtId="167" fontId="0" fillId="0" borderId="0" xfId="0" applyNumberFormat="1"/>
    <xf numFmtId="10" fontId="0" fillId="0" borderId="0" xfId="1" applyNumberFormat="1" applyFont="1"/>
    <xf numFmtId="0" fontId="5" fillId="0" borderId="0" xfId="0" applyFont="1"/>
    <xf numFmtId="168" fontId="0" fillId="0" borderId="0" xfId="1" applyNumberFormat="1" applyFont="1"/>
    <xf numFmtId="0" fontId="0" fillId="6" borderId="0" xfId="0" applyFill="1"/>
    <xf numFmtId="0" fontId="6" fillId="6" borderId="0" xfId="0" applyFont="1" applyFill="1" applyAlignment="1">
      <alignment vertical="center" wrapText="1"/>
    </xf>
    <xf numFmtId="0" fontId="4" fillId="4" borderId="2" xfId="0" applyFont="1" applyFill="1" applyBorder="1"/>
    <xf numFmtId="0" fontId="0" fillId="4" borderId="2" xfId="0" applyFill="1" applyBorder="1" applyAlignment="1">
      <alignment horizontal="left"/>
    </xf>
    <xf numFmtId="0" fontId="0" fillId="0" borderId="2" xfId="0" applyBorder="1" applyAlignment="1">
      <alignment horizontal="left"/>
    </xf>
    <xf numFmtId="169" fontId="0" fillId="0" borderId="0" xfId="0" applyNumberFormat="1"/>
    <xf numFmtId="0" fontId="6" fillId="5" borderId="0" xfId="0" applyFont="1" applyFill="1" applyAlignment="1">
      <alignment horizontal="center" vertical="center" wrapText="1"/>
    </xf>
  </cellXfs>
  <cellStyles count="2">
    <cellStyle name="Normal" xfId="0" builtinId="0"/>
    <cellStyle name="Percent" xfId="1" builtinId="5"/>
  </cellStyles>
  <dxfs count="49">
    <dxf>
      <numFmt numFmtId="0" formatCode="General"/>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left style="thin">
          <color theme="4" tint="0.39997558519241921"/>
        </left>
      </border>
    </dxf>
    <dxf>
      <numFmt numFmtId="0" formatCode="General"/>
    </dxf>
    <dxf>
      <numFmt numFmtId="0" formatCode="General"/>
    </dxf>
    <dxf>
      <numFmt numFmtId="0" formatCode="General"/>
    </dxf>
    <dxf>
      <numFmt numFmtId="0" formatCode="General"/>
    </dxf>
    <dxf>
      <alignment horizontal="left" vertical="bottom"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numFmt numFmtId="167" formatCode="&quot;₹&quot;\ 0.00,\ &quot;K&quot;"/>
    </dxf>
    <dxf>
      <numFmt numFmtId="167" formatCode="&quot;₹&quot;\ 0.00,\ &quot;K&quot;"/>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ill>
        <patternFill>
          <bgColor theme="4" tint="-0.249977111117893"/>
        </patternFill>
      </fill>
    </dxf>
    <dxf>
      <numFmt numFmtId="167" formatCode="&quot;₹&quot;\ 0.00,\ &quot;K&quot;"/>
    </dxf>
    <dxf>
      <numFmt numFmtId="167" formatCode="&quot;₹&quot;\ 0.00,\ &quot;K&quot;"/>
    </dxf>
    <dxf>
      <numFmt numFmtId="167" formatCode="&quot;₹&quot;\ 0.00,\ &quot;K&quot;"/>
    </dxf>
    <dxf>
      <numFmt numFmtId="167" formatCode="&quot;₹&quot;\ 0.00,\ &quot;K&quot;"/>
    </dxf>
    <dxf>
      <numFmt numFmtId="167" formatCode="&quot;₹&quot;\ 0.00,\ &quot;K&quot;"/>
    </dxf>
    <dxf>
      <numFmt numFmtId="167" formatCode="&quot;₹&quot;\ 0.00,\ &quot;K&quot;"/>
    </dxf>
    <dxf>
      <alignment horizontal="left" vertical="bottom" textRotation="0" wrapText="0" indent="0" justifyLastLine="0" shrinkToFit="0" readingOrder="0"/>
    </dxf>
    <dxf>
      <numFmt numFmtId="167" formatCode="&quot;₹&quot;\ 0.00,\ &quot;K&quot;"/>
    </dxf>
    <dxf>
      <numFmt numFmtId="167" formatCode="&quot;₹&quot;\ 0.00,\ &quot;K&quot;"/>
    </dxf>
    <dxf>
      <alignment horizontal="left" vertical="bottom" textRotation="0" wrapText="0" indent="0" justifyLastLine="0" shrinkToFit="0" readingOrder="0"/>
    </dxf>
    <dxf>
      <numFmt numFmtId="167" formatCode="&quot;₹&quot;\ 0.00,\ &quot;K&quot;"/>
    </dxf>
    <dxf>
      <numFmt numFmtId="167" formatCode="&quot;₹&quot;\ 0.00,\ &quot;K&quot;"/>
    </dxf>
    <dxf>
      <numFmt numFmtId="167" formatCode="&quot;₹&quot;\ 0.00,\ &quot;K&quot;"/>
    </dxf>
    <dxf>
      <numFmt numFmtId="167" formatCode="&quot;₹&quot;\ 0.00,\ &quot;K&quot;"/>
    </dxf>
    <dxf>
      <numFmt numFmtId="0" formatCode="General"/>
    </dxf>
    <dxf>
      <numFmt numFmtId="0" formatCode="General"/>
    </dxf>
    <dxf>
      <numFmt numFmtId="0" formatCode="General"/>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dxf>
    <dxf>
      <numFmt numFmtId="0" formatCode="General"/>
    </dxf>
    <dxf>
      <numFmt numFmtId="0" formatCode="General"/>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microsoft.com/office/2007/relationships/slicerCache" Target="slicerCaches/slicerCache2.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worksheet" Target="worksheets/sheet10.xml"/><Relationship Id="rId19" Type="http://schemas.microsoft.com/office/2007/relationships/slicerCache" Target="slicerCaches/slicerCache3.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microsoft.com/office/2007/relationships/slicerCache" Target="slicerCaches/slicerCache1.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20" Type="http://schemas.openxmlformats.org/officeDocument/2006/relationships/theme" Target="theme/theme1.xml"/><Relationship Id="rId41"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Dataset''''.xlsx]Sheet5!PivotTable31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Sheet5!$B$1</c:f>
              <c:strCache>
                <c:ptCount val="1"/>
                <c:pt idx="0">
                  <c:v>Total Profit</c:v>
                </c:pt>
              </c:strCache>
            </c:strRef>
          </c:tx>
          <c:spPr>
            <a:solidFill>
              <a:schemeClr val="accent1"/>
            </a:solidFill>
            <a:ln>
              <a:noFill/>
            </a:ln>
            <a:effectLst/>
          </c:spPr>
          <c:invertIfNegative val="0"/>
          <c:cat>
            <c:strRef>
              <c:f>Sheet5!$A$2:$A$19</c:f>
              <c:strCache>
                <c:ptCount val="17"/>
                <c:pt idx="0">
                  <c:v>April 2018</c:v>
                </c:pt>
                <c:pt idx="1">
                  <c:v>May 2018</c:v>
                </c:pt>
                <c:pt idx="2">
                  <c:v>June 2018</c:v>
                </c:pt>
                <c:pt idx="3">
                  <c:v>July 2018</c:v>
                </c:pt>
                <c:pt idx="4">
                  <c:v>August 2018</c:v>
                </c:pt>
                <c:pt idx="5">
                  <c:v>September 2018</c:v>
                </c:pt>
                <c:pt idx="6">
                  <c:v>October 2018</c:v>
                </c:pt>
                <c:pt idx="7">
                  <c:v>November 2018</c:v>
                </c:pt>
                <c:pt idx="8">
                  <c:v>December 2018</c:v>
                </c:pt>
                <c:pt idx="9">
                  <c:v>January 2019</c:v>
                </c:pt>
                <c:pt idx="10">
                  <c:v>February 2019</c:v>
                </c:pt>
                <c:pt idx="11">
                  <c:v>March 2019</c:v>
                </c:pt>
                <c:pt idx="12">
                  <c:v>April 2019</c:v>
                </c:pt>
                <c:pt idx="13">
                  <c:v>May 2019</c:v>
                </c:pt>
                <c:pt idx="14">
                  <c:v>June 2019</c:v>
                </c:pt>
                <c:pt idx="15">
                  <c:v>July 2019</c:v>
                </c:pt>
                <c:pt idx="16">
                  <c:v>August 2019</c:v>
                </c:pt>
              </c:strCache>
            </c:strRef>
          </c:cat>
          <c:val>
            <c:numRef>
              <c:f>Sheet5!$B$2:$B$19</c:f>
              <c:numCache>
                <c:formatCode>"₹"\ 0.00,\ "K"</c:formatCode>
                <c:ptCount val="17"/>
                <c:pt idx="0">
                  <c:v>-2200</c:v>
                </c:pt>
                <c:pt idx="1">
                  <c:v>6143</c:v>
                </c:pt>
                <c:pt idx="2">
                  <c:v>376</c:v>
                </c:pt>
                <c:pt idx="3">
                  <c:v>1925</c:v>
                </c:pt>
                <c:pt idx="4">
                  <c:v>1156</c:v>
                </c:pt>
                <c:pt idx="5">
                  <c:v>-3081</c:v>
                </c:pt>
                <c:pt idx="6">
                  <c:v>2924</c:v>
                </c:pt>
                <c:pt idx="7">
                  <c:v>2543</c:v>
                </c:pt>
                <c:pt idx="8">
                  <c:v>2259</c:v>
                </c:pt>
                <c:pt idx="9">
                  <c:v>2109</c:v>
                </c:pt>
                <c:pt idx="10">
                  <c:v>-335</c:v>
                </c:pt>
                <c:pt idx="11">
                  <c:v>3913</c:v>
                </c:pt>
                <c:pt idx="12">
                  <c:v>1139</c:v>
                </c:pt>
                <c:pt idx="13">
                  <c:v>2200</c:v>
                </c:pt>
                <c:pt idx="14">
                  <c:v>1498</c:v>
                </c:pt>
                <c:pt idx="15">
                  <c:v>1335</c:v>
                </c:pt>
                <c:pt idx="16">
                  <c:v>51</c:v>
                </c:pt>
              </c:numCache>
            </c:numRef>
          </c:val>
          <c:extLst>
            <c:ext xmlns:c16="http://schemas.microsoft.com/office/drawing/2014/chart" uri="{C3380CC4-5D6E-409C-BE32-E72D297353CC}">
              <c16:uniqueId val="{00000000-9943-4941-9D63-5D67FEC32448}"/>
            </c:ext>
          </c:extLst>
        </c:ser>
        <c:ser>
          <c:idx val="1"/>
          <c:order val="1"/>
          <c:tx>
            <c:strRef>
              <c:f>Sheet5!$C$1</c:f>
              <c:strCache>
                <c:ptCount val="1"/>
                <c:pt idx="0">
                  <c:v>Total Sales</c:v>
                </c:pt>
              </c:strCache>
            </c:strRef>
          </c:tx>
          <c:spPr>
            <a:solidFill>
              <a:schemeClr val="accent6">
                <a:lumMod val="60000"/>
                <a:lumOff val="4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invertIfNegative val="0"/>
          <c:cat>
            <c:strRef>
              <c:f>Sheet5!$A$2:$A$19</c:f>
              <c:strCache>
                <c:ptCount val="17"/>
                <c:pt idx="0">
                  <c:v>April 2018</c:v>
                </c:pt>
                <c:pt idx="1">
                  <c:v>May 2018</c:v>
                </c:pt>
                <c:pt idx="2">
                  <c:v>June 2018</c:v>
                </c:pt>
                <c:pt idx="3">
                  <c:v>July 2018</c:v>
                </c:pt>
                <c:pt idx="4">
                  <c:v>August 2018</c:v>
                </c:pt>
                <c:pt idx="5">
                  <c:v>September 2018</c:v>
                </c:pt>
                <c:pt idx="6">
                  <c:v>October 2018</c:v>
                </c:pt>
                <c:pt idx="7">
                  <c:v>November 2018</c:v>
                </c:pt>
                <c:pt idx="8">
                  <c:v>December 2018</c:v>
                </c:pt>
                <c:pt idx="9">
                  <c:v>January 2019</c:v>
                </c:pt>
                <c:pt idx="10">
                  <c:v>February 2019</c:v>
                </c:pt>
                <c:pt idx="11">
                  <c:v>March 2019</c:v>
                </c:pt>
                <c:pt idx="12">
                  <c:v>April 2019</c:v>
                </c:pt>
                <c:pt idx="13">
                  <c:v>May 2019</c:v>
                </c:pt>
                <c:pt idx="14">
                  <c:v>June 2019</c:v>
                </c:pt>
                <c:pt idx="15">
                  <c:v>July 2019</c:v>
                </c:pt>
                <c:pt idx="16">
                  <c:v>August 2019</c:v>
                </c:pt>
              </c:strCache>
            </c:strRef>
          </c:cat>
          <c:val>
            <c:numRef>
              <c:f>Sheet5!$C$2:$C$19</c:f>
              <c:numCache>
                <c:formatCode>"₹"\ 0.00,\ "K"</c:formatCode>
                <c:ptCount val="17"/>
                <c:pt idx="0">
                  <c:v>20267</c:v>
                </c:pt>
                <c:pt idx="1">
                  <c:v>76166</c:v>
                </c:pt>
                <c:pt idx="2">
                  <c:v>4188</c:v>
                </c:pt>
                <c:pt idx="3">
                  <c:v>9471</c:v>
                </c:pt>
                <c:pt idx="4">
                  <c:v>13882</c:v>
                </c:pt>
                <c:pt idx="5">
                  <c:v>58266</c:v>
                </c:pt>
                <c:pt idx="6">
                  <c:v>31543</c:v>
                </c:pt>
                <c:pt idx="7">
                  <c:v>44481</c:v>
                </c:pt>
                <c:pt idx="8">
                  <c:v>9940</c:v>
                </c:pt>
                <c:pt idx="9">
                  <c:v>10949</c:v>
                </c:pt>
                <c:pt idx="10">
                  <c:v>4003</c:v>
                </c:pt>
                <c:pt idx="11">
                  <c:v>43138</c:v>
                </c:pt>
                <c:pt idx="12">
                  <c:v>20927</c:v>
                </c:pt>
                <c:pt idx="13">
                  <c:v>46355</c:v>
                </c:pt>
                <c:pt idx="14">
                  <c:v>26650</c:v>
                </c:pt>
                <c:pt idx="15">
                  <c:v>8399</c:v>
                </c:pt>
                <c:pt idx="16">
                  <c:v>2877</c:v>
                </c:pt>
              </c:numCache>
            </c:numRef>
          </c:val>
          <c:extLst>
            <c:ext xmlns:c16="http://schemas.microsoft.com/office/drawing/2014/chart" uri="{C3380CC4-5D6E-409C-BE32-E72D297353CC}">
              <c16:uniqueId val="{00000002-9943-4941-9D63-5D67FEC32448}"/>
            </c:ext>
          </c:extLst>
        </c:ser>
        <c:dLbls>
          <c:showLegendKey val="0"/>
          <c:showVal val="0"/>
          <c:showCatName val="0"/>
          <c:showSerName val="0"/>
          <c:showPercent val="0"/>
          <c:showBubbleSize val="0"/>
        </c:dLbls>
        <c:gapWidth val="219"/>
        <c:overlap val="-27"/>
        <c:axId val="1771069983"/>
        <c:axId val="1787195503"/>
      </c:barChart>
      <c:catAx>
        <c:axId val="1771069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6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195503"/>
        <c:crosses val="autoZero"/>
        <c:auto val="1"/>
        <c:lblAlgn val="ctr"/>
        <c:lblOffset val="100"/>
        <c:noMultiLvlLbl val="0"/>
      </c:catAx>
      <c:valAx>
        <c:axId val="1787195503"/>
        <c:scaling>
          <c:orientation val="minMax"/>
        </c:scaling>
        <c:delete val="0"/>
        <c:axPos val="l"/>
        <c:numFmt formatCode="&quot;₹&quot;\ 0.0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069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Dataset''''.xlsx]Sheet5!PivotTable33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6">
                    <a:lumMod val="50000"/>
                  </a:schemeClr>
                </a:solidFill>
              </a:rPr>
              <a:t>Subcategory-wise Sales</a:t>
            </a:r>
          </a:p>
        </c:rich>
      </c:tx>
      <c:layout>
        <c:manualLayout>
          <c:xMode val="edge"/>
          <c:yMode val="edge"/>
          <c:x val="0.32188553761288313"/>
          <c:y val="5.47445255474452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497864673695448"/>
          <c:y val="0.15477484798385968"/>
          <c:w val="0.81941593677194846"/>
          <c:h val="0.79867505440823461"/>
        </c:manualLayout>
      </c:layout>
      <c:barChart>
        <c:barDir val="col"/>
        <c:grouping val="clustered"/>
        <c:varyColors val="0"/>
        <c:ser>
          <c:idx val="0"/>
          <c:order val="0"/>
          <c:tx>
            <c:strRef>
              <c:f>Sheet5!$B$22</c:f>
              <c:strCache>
                <c:ptCount val="1"/>
                <c:pt idx="0">
                  <c:v>Total</c:v>
                </c:pt>
              </c:strCache>
            </c:strRef>
          </c:tx>
          <c:spPr>
            <a:solidFill>
              <a:schemeClr val="accent6">
                <a:lumMod val="50000"/>
              </a:schemeClr>
            </a:solidFill>
            <a:ln>
              <a:noFill/>
            </a:ln>
            <a:effectLst/>
          </c:spPr>
          <c:invertIfNegative val="0"/>
          <c:cat>
            <c:strRef>
              <c:f>Sheet5!$A$23:$A$40</c:f>
              <c:strCache>
                <c:ptCount val="17"/>
                <c:pt idx="0">
                  <c:v>Accessories</c:v>
                </c:pt>
                <c:pt idx="1">
                  <c:v>Bookcases</c:v>
                </c:pt>
                <c:pt idx="2">
                  <c:v>Chairs</c:v>
                </c:pt>
                <c:pt idx="3">
                  <c:v>Electronic Games</c:v>
                </c:pt>
                <c:pt idx="4">
                  <c:v>Furnishings</c:v>
                </c:pt>
                <c:pt idx="5">
                  <c:v>Handkerchief</c:v>
                </c:pt>
                <c:pt idx="6">
                  <c:v>Kurti</c:v>
                </c:pt>
                <c:pt idx="7">
                  <c:v>Leggings</c:v>
                </c:pt>
                <c:pt idx="8">
                  <c:v>Phones</c:v>
                </c:pt>
                <c:pt idx="9">
                  <c:v>Printers</c:v>
                </c:pt>
                <c:pt idx="10">
                  <c:v>Saree</c:v>
                </c:pt>
                <c:pt idx="11">
                  <c:v>Shirt</c:v>
                </c:pt>
                <c:pt idx="12">
                  <c:v>Skirt</c:v>
                </c:pt>
                <c:pt idx="13">
                  <c:v>Stole</c:v>
                </c:pt>
                <c:pt idx="14">
                  <c:v>Tables</c:v>
                </c:pt>
                <c:pt idx="15">
                  <c:v>Trousers</c:v>
                </c:pt>
                <c:pt idx="16">
                  <c:v>T-Shirt</c:v>
                </c:pt>
              </c:strCache>
            </c:strRef>
          </c:cat>
          <c:val>
            <c:numRef>
              <c:f>Sheet5!$B$23:$B$40</c:f>
              <c:numCache>
                <c:formatCode>"₹"\ 0.00,\ "K"</c:formatCode>
                <c:ptCount val="17"/>
                <c:pt idx="0">
                  <c:v>3559</c:v>
                </c:pt>
                <c:pt idx="1">
                  <c:v>4888</c:v>
                </c:pt>
                <c:pt idx="2">
                  <c:v>577</c:v>
                </c:pt>
                <c:pt idx="3">
                  <c:v>-1236</c:v>
                </c:pt>
                <c:pt idx="4">
                  <c:v>844</c:v>
                </c:pt>
                <c:pt idx="5">
                  <c:v>2098</c:v>
                </c:pt>
                <c:pt idx="6">
                  <c:v>181</c:v>
                </c:pt>
                <c:pt idx="7">
                  <c:v>260</c:v>
                </c:pt>
                <c:pt idx="8">
                  <c:v>2207</c:v>
                </c:pt>
                <c:pt idx="9">
                  <c:v>5964</c:v>
                </c:pt>
                <c:pt idx="10">
                  <c:v>352</c:v>
                </c:pt>
                <c:pt idx="11">
                  <c:v>1131</c:v>
                </c:pt>
                <c:pt idx="12">
                  <c:v>235</c:v>
                </c:pt>
                <c:pt idx="13">
                  <c:v>2559</c:v>
                </c:pt>
                <c:pt idx="14">
                  <c:v>-4011</c:v>
                </c:pt>
                <c:pt idx="15">
                  <c:v>2847</c:v>
                </c:pt>
                <c:pt idx="16">
                  <c:v>1500</c:v>
                </c:pt>
              </c:numCache>
            </c:numRef>
          </c:val>
          <c:extLst>
            <c:ext xmlns:c16="http://schemas.microsoft.com/office/drawing/2014/chart" uri="{C3380CC4-5D6E-409C-BE32-E72D297353CC}">
              <c16:uniqueId val="{00000000-A5ED-4A1D-99A3-AACF578DD859}"/>
            </c:ext>
          </c:extLst>
        </c:ser>
        <c:dLbls>
          <c:showLegendKey val="0"/>
          <c:showVal val="0"/>
          <c:showCatName val="0"/>
          <c:showSerName val="0"/>
          <c:showPercent val="0"/>
          <c:showBubbleSize val="0"/>
        </c:dLbls>
        <c:gapWidth val="219"/>
        <c:overlap val="-27"/>
        <c:axId val="1782750479"/>
        <c:axId val="1782747567"/>
      </c:barChart>
      <c:catAx>
        <c:axId val="1782750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crossAx val="1782747567"/>
        <c:crosses val="autoZero"/>
        <c:auto val="1"/>
        <c:lblAlgn val="ctr"/>
        <c:lblOffset val="100"/>
        <c:noMultiLvlLbl val="0"/>
      </c:catAx>
      <c:valAx>
        <c:axId val="1782747567"/>
        <c:scaling>
          <c:orientation val="minMax"/>
        </c:scaling>
        <c:delete val="0"/>
        <c:axPos val="l"/>
        <c:numFmt formatCode="&quot;₹&quot;\ 0.0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crossAx val="1782750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Dataset''''.xlsx]Sheet4!PivotTable30</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6">
                    <a:lumMod val="50000"/>
                  </a:schemeClr>
                </a:solidFill>
              </a:rPr>
              <a:t>Top 10 Cities by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598615390467498"/>
          <c:y val="0.2281057810578106"/>
          <c:w val="0.66053558522575984"/>
          <c:h val="0.70424354243542431"/>
        </c:manualLayout>
      </c:layout>
      <c:barChart>
        <c:barDir val="bar"/>
        <c:grouping val="clustered"/>
        <c:varyColors val="0"/>
        <c:ser>
          <c:idx val="0"/>
          <c:order val="0"/>
          <c:tx>
            <c:strRef>
              <c:f>Sheet4!$N$1</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Sheet4!$M$2:$M$12</c:f>
              <c:strCache>
                <c:ptCount val="10"/>
                <c:pt idx="0">
                  <c:v>Kolkata</c:v>
                </c:pt>
                <c:pt idx="1">
                  <c:v>Ahmedabad</c:v>
                </c:pt>
                <c:pt idx="2">
                  <c:v>Bangalore</c:v>
                </c:pt>
                <c:pt idx="3">
                  <c:v>Allahabad</c:v>
                </c:pt>
                <c:pt idx="4">
                  <c:v>Chandigarh</c:v>
                </c:pt>
                <c:pt idx="5">
                  <c:v>Bhopal</c:v>
                </c:pt>
                <c:pt idx="6">
                  <c:v>Delhi</c:v>
                </c:pt>
                <c:pt idx="7">
                  <c:v>Pune</c:v>
                </c:pt>
                <c:pt idx="8">
                  <c:v>Mumbai</c:v>
                </c:pt>
                <c:pt idx="9">
                  <c:v>Indore</c:v>
                </c:pt>
              </c:strCache>
            </c:strRef>
          </c:cat>
          <c:val>
            <c:numRef>
              <c:f>Sheet4!$N$2:$N$12</c:f>
              <c:numCache>
                <c:formatCode>"₹"\ 0.00,\ "K"</c:formatCode>
                <c:ptCount val="10"/>
                <c:pt idx="0">
                  <c:v>14086</c:v>
                </c:pt>
                <c:pt idx="1">
                  <c:v>14230</c:v>
                </c:pt>
                <c:pt idx="2">
                  <c:v>15058</c:v>
                </c:pt>
                <c:pt idx="3">
                  <c:v>16857</c:v>
                </c:pt>
                <c:pt idx="4">
                  <c:v>21142</c:v>
                </c:pt>
                <c:pt idx="5">
                  <c:v>23583</c:v>
                </c:pt>
                <c:pt idx="6">
                  <c:v>25019</c:v>
                </c:pt>
                <c:pt idx="7">
                  <c:v>33481</c:v>
                </c:pt>
                <c:pt idx="8">
                  <c:v>61867</c:v>
                </c:pt>
                <c:pt idx="9">
                  <c:v>79069</c:v>
                </c:pt>
              </c:numCache>
            </c:numRef>
          </c:val>
          <c:extLst>
            <c:ext xmlns:c16="http://schemas.microsoft.com/office/drawing/2014/chart" uri="{C3380CC4-5D6E-409C-BE32-E72D297353CC}">
              <c16:uniqueId val="{00000000-AFB4-4C19-AAE3-F939000F9B79}"/>
            </c:ext>
          </c:extLst>
        </c:ser>
        <c:dLbls>
          <c:dLblPos val="outEnd"/>
          <c:showLegendKey val="0"/>
          <c:showVal val="1"/>
          <c:showCatName val="0"/>
          <c:showSerName val="0"/>
          <c:showPercent val="0"/>
          <c:showBubbleSize val="0"/>
        </c:dLbls>
        <c:gapWidth val="182"/>
        <c:axId val="1770796208"/>
        <c:axId val="1770785392"/>
      </c:barChart>
      <c:catAx>
        <c:axId val="1770796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crossAx val="1770785392"/>
        <c:crosses val="autoZero"/>
        <c:auto val="1"/>
        <c:lblAlgn val="ctr"/>
        <c:lblOffset val="100"/>
        <c:noMultiLvlLbl val="0"/>
      </c:catAx>
      <c:valAx>
        <c:axId val="1770785392"/>
        <c:scaling>
          <c:orientation val="minMax"/>
        </c:scaling>
        <c:delete val="1"/>
        <c:axPos val="b"/>
        <c:numFmt formatCode="&quot;₹&quot;\ 0.00,\ &quot;K&quot;" sourceLinked="1"/>
        <c:majorTickMark val="none"/>
        <c:minorTickMark val="none"/>
        <c:tickLblPos val="nextTo"/>
        <c:crossAx val="1770796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Dataset''''.xlsx]Sheet3!PivotTable22</c:name>
    <c:fmtId val="9"/>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204448980914422"/>
          <c:y val="6.8922305764411024E-2"/>
          <c:w val="0.51771410518129668"/>
          <c:h val="0.47450910741420482"/>
        </c:manualLayout>
      </c:layout>
      <c:lineChart>
        <c:grouping val="standard"/>
        <c:varyColors val="0"/>
        <c:ser>
          <c:idx val="0"/>
          <c:order val="0"/>
          <c:tx>
            <c:strRef>
              <c:f>Sheet3!$Q$1</c:f>
              <c:strCache>
                <c:ptCount val="1"/>
                <c:pt idx="0">
                  <c:v>Order Sales</c:v>
                </c:pt>
              </c:strCache>
            </c:strRef>
          </c:tx>
          <c:spPr>
            <a:ln w="28575" cap="rnd">
              <a:solidFill>
                <a:schemeClr val="accent4">
                  <a:lumMod val="75000"/>
                </a:schemeClr>
              </a:solidFill>
              <a:round/>
            </a:ln>
            <a:effectLst/>
          </c:spPr>
          <c:marker>
            <c:symbol val="none"/>
          </c:marker>
          <c:cat>
            <c:strRef>
              <c:f>Sheet3!$P$2:$P$14</c:f>
              <c:strCache>
                <c:ptCount val="12"/>
                <c:pt idx="0">
                  <c:v>April 2018</c:v>
                </c:pt>
                <c:pt idx="1">
                  <c:v>May 2018</c:v>
                </c:pt>
                <c:pt idx="2">
                  <c:v>June 2018</c:v>
                </c:pt>
                <c:pt idx="3">
                  <c:v>July 2018</c:v>
                </c:pt>
                <c:pt idx="4">
                  <c:v>August 2018</c:v>
                </c:pt>
                <c:pt idx="5">
                  <c:v>September 2018</c:v>
                </c:pt>
                <c:pt idx="6">
                  <c:v>October 2018</c:v>
                </c:pt>
                <c:pt idx="7">
                  <c:v>November 2018</c:v>
                </c:pt>
                <c:pt idx="8">
                  <c:v>December 2018</c:v>
                </c:pt>
                <c:pt idx="9">
                  <c:v>January 2019</c:v>
                </c:pt>
                <c:pt idx="10">
                  <c:v>February 2019</c:v>
                </c:pt>
                <c:pt idx="11">
                  <c:v>March 2019</c:v>
                </c:pt>
              </c:strCache>
            </c:strRef>
          </c:cat>
          <c:val>
            <c:numRef>
              <c:f>Sheet3!$Q$2:$Q$14</c:f>
              <c:numCache>
                <c:formatCode>"₹"\ 0.00,\ "K"</c:formatCode>
                <c:ptCount val="12"/>
                <c:pt idx="0">
                  <c:v>23430</c:v>
                </c:pt>
                <c:pt idx="1">
                  <c:v>28849</c:v>
                </c:pt>
                <c:pt idx="2">
                  <c:v>23482</c:v>
                </c:pt>
                <c:pt idx="3">
                  <c:v>14654</c:v>
                </c:pt>
                <c:pt idx="4">
                  <c:v>21407</c:v>
                </c:pt>
                <c:pt idx="5">
                  <c:v>30369</c:v>
                </c:pt>
                <c:pt idx="6">
                  <c:v>27212</c:v>
                </c:pt>
                <c:pt idx="7">
                  <c:v>19867</c:v>
                </c:pt>
                <c:pt idx="8">
                  <c:v>33391</c:v>
                </c:pt>
                <c:pt idx="9">
                  <c:v>31857</c:v>
                </c:pt>
                <c:pt idx="10">
                  <c:v>22355</c:v>
                </c:pt>
                <c:pt idx="11">
                  <c:v>35904</c:v>
                </c:pt>
              </c:numCache>
            </c:numRef>
          </c:val>
          <c:smooth val="0"/>
          <c:extLst>
            <c:ext xmlns:c16="http://schemas.microsoft.com/office/drawing/2014/chart" uri="{C3380CC4-5D6E-409C-BE32-E72D297353CC}">
              <c16:uniqueId val="{00000000-D1EC-4F9A-8302-53CAAB5DFF96}"/>
            </c:ext>
          </c:extLst>
        </c:ser>
        <c:ser>
          <c:idx val="1"/>
          <c:order val="1"/>
          <c:tx>
            <c:strRef>
              <c:f>Sheet3!$R$1</c:f>
              <c:strCache>
                <c:ptCount val="1"/>
                <c:pt idx="0">
                  <c:v>Target Sales</c:v>
                </c:pt>
              </c:strCache>
            </c:strRef>
          </c:tx>
          <c:spPr>
            <a:ln w="28575" cap="rnd">
              <a:solidFill>
                <a:schemeClr val="accent6">
                  <a:lumMod val="75000"/>
                </a:schemeClr>
              </a:solidFill>
              <a:round/>
            </a:ln>
            <a:effectLst/>
          </c:spPr>
          <c:marker>
            <c:symbol val="none"/>
          </c:marker>
          <c:cat>
            <c:strRef>
              <c:f>Sheet3!$P$2:$P$14</c:f>
              <c:strCache>
                <c:ptCount val="12"/>
                <c:pt idx="0">
                  <c:v>April 2018</c:v>
                </c:pt>
                <c:pt idx="1">
                  <c:v>May 2018</c:v>
                </c:pt>
                <c:pt idx="2">
                  <c:v>June 2018</c:v>
                </c:pt>
                <c:pt idx="3">
                  <c:v>July 2018</c:v>
                </c:pt>
                <c:pt idx="4">
                  <c:v>August 2018</c:v>
                </c:pt>
                <c:pt idx="5">
                  <c:v>September 2018</c:v>
                </c:pt>
                <c:pt idx="6">
                  <c:v>October 2018</c:v>
                </c:pt>
                <c:pt idx="7">
                  <c:v>November 2018</c:v>
                </c:pt>
                <c:pt idx="8">
                  <c:v>December 2018</c:v>
                </c:pt>
                <c:pt idx="9">
                  <c:v>January 2019</c:v>
                </c:pt>
                <c:pt idx="10">
                  <c:v>February 2019</c:v>
                </c:pt>
                <c:pt idx="11">
                  <c:v>March 2019</c:v>
                </c:pt>
              </c:strCache>
            </c:strRef>
          </c:cat>
          <c:val>
            <c:numRef>
              <c:f>Sheet3!$R$2:$R$14</c:f>
              <c:numCache>
                <c:formatCode>"₹"\ 0.00,\ "K"</c:formatCode>
                <c:ptCount val="12"/>
                <c:pt idx="0">
                  <c:v>31400</c:v>
                </c:pt>
                <c:pt idx="1">
                  <c:v>31500</c:v>
                </c:pt>
                <c:pt idx="2">
                  <c:v>31600</c:v>
                </c:pt>
                <c:pt idx="3">
                  <c:v>33800</c:v>
                </c:pt>
                <c:pt idx="4">
                  <c:v>33900</c:v>
                </c:pt>
                <c:pt idx="5">
                  <c:v>34000</c:v>
                </c:pt>
                <c:pt idx="6">
                  <c:v>36100</c:v>
                </c:pt>
                <c:pt idx="7">
                  <c:v>36300</c:v>
                </c:pt>
                <c:pt idx="8">
                  <c:v>36400</c:v>
                </c:pt>
                <c:pt idx="9">
                  <c:v>43500</c:v>
                </c:pt>
                <c:pt idx="10">
                  <c:v>43600</c:v>
                </c:pt>
                <c:pt idx="11">
                  <c:v>43800</c:v>
                </c:pt>
              </c:numCache>
            </c:numRef>
          </c:val>
          <c:smooth val="0"/>
          <c:extLst>
            <c:ext xmlns:c16="http://schemas.microsoft.com/office/drawing/2014/chart" uri="{C3380CC4-5D6E-409C-BE32-E72D297353CC}">
              <c16:uniqueId val="{00000001-D1EC-4F9A-8302-53CAAB5DFF96}"/>
            </c:ext>
          </c:extLst>
        </c:ser>
        <c:dLbls>
          <c:showLegendKey val="0"/>
          <c:showVal val="0"/>
          <c:showCatName val="0"/>
          <c:showSerName val="0"/>
          <c:showPercent val="0"/>
          <c:showBubbleSize val="0"/>
        </c:dLbls>
        <c:smooth val="0"/>
        <c:axId val="996034207"/>
        <c:axId val="996035039"/>
      </c:lineChart>
      <c:catAx>
        <c:axId val="996034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crossAx val="996035039"/>
        <c:crosses val="autoZero"/>
        <c:auto val="1"/>
        <c:lblAlgn val="ctr"/>
        <c:lblOffset val="100"/>
        <c:noMultiLvlLbl val="0"/>
      </c:catAx>
      <c:valAx>
        <c:axId val="996035039"/>
        <c:scaling>
          <c:orientation val="minMax"/>
        </c:scaling>
        <c:delete val="0"/>
        <c:axPos val="l"/>
        <c:numFmt formatCode="&quot;₹&quot;\ 0.0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crossAx val="996034207"/>
        <c:crosses val="autoZero"/>
        <c:crossBetween val="between"/>
      </c:valAx>
      <c:spPr>
        <a:noFill/>
        <a:ln>
          <a:noFill/>
        </a:ln>
        <a:effectLst/>
      </c:spPr>
    </c:plotArea>
    <c:legend>
      <c:legendPos val="r"/>
      <c:layout>
        <c:manualLayout>
          <c:xMode val="edge"/>
          <c:yMode val="edge"/>
          <c:x val="0.77400855714953443"/>
          <c:y val="0.25456456100882124"/>
          <c:w val="0.21240037632282266"/>
          <c:h val="0.448403489037554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Dataset''''.xlsx]Sheet3!PivotTable15</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6">
                    <a:lumMod val="50000"/>
                  </a:schemeClr>
                </a:solidFill>
              </a:rPr>
              <a:t>Monthwise</a:t>
            </a:r>
            <a:r>
              <a:rPr lang="en-US" b="1" baseline="0">
                <a:solidFill>
                  <a:schemeClr val="accent6">
                    <a:lumMod val="50000"/>
                  </a:schemeClr>
                </a:solidFill>
              </a:rPr>
              <a:t> Sales</a:t>
            </a:r>
            <a:endParaRPr lang="en-US" b="1">
              <a:solidFill>
                <a:schemeClr val="accent6">
                  <a:lumMod val="50000"/>
                </a:schemeClr>
              </a:solidFill>
            </a:endParaRPr>
          </a:p>
        </c:rich>
      </c:tx>
      <c:layout>
        <c:manualLayout>
          <c:xMode val="edge"/>
          <c:yMode val="edge"/>
          <c:x val="0.2952364669205082"/>
          <c:y val="1.87969924812030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187861200448539"/>
          <c:y val="0.19479949874686719"/>
          <c:w val="0.76508539425529554"/>
          <c:h val="0.35458429538412961"/>
        </c:manualLayout>
      </c:layout>
      <c:lineChart>
        <c:grouping val="standard"/>
        <c:varyColors val="0"/>
        <c:ser>
          <c:idx val="0"/>
          <c:order val="0"/>
          <c:tx>
            <c:strRef>
              <c:f>Sheet3!$B$1</c:f>
              <c:strCache>
                <c:ptCount val="1"/>
                <c:pt idx="0">
                  <c:v>Total</c:v>
                </c:pt>
              </c:strCache>
            </c:strRef>
          </c:tx>
          <c:spPr>
            <a:ln w="28575" cap="rnd">
              <a:solidFill>
                <a:schemeClr val="accent2">
                  <a:lumMod val="50000"/>
                </a:schemeClr>
              </a:solidFill>
              <a:round/>
            </a:ln>
            <a:effectLst/>
          </c:spPr>
          <c:marker>
            <c:symbol val="none"/>
          </c:marker>
          <c:cat>
            <c:strRef>
              <c:f>Sheet3!$A$2:$A$19</c:f>
              <c:strCache>
                <c:ptCount val="17"/>
                <c:pt idx="0">
                  <c:v>April 2018</c:v>
                </c:pt>
                <c:pt idx="1">
                  <c:v>May 2018</c:v>
                </c:pt>
                <c:pt idx="2">
                  <c:v>June 2018</c:v>
                </c:pt>
                <c:pt idx="3">
                  <c:v>July 2018</c:v>
                </c:pt>
                <c:pt idx="4">
                  <c:v>August 2018</c:v>
                </c:pt>
                <c:pt idx="5">
                  <c:v>September 2018</c:v>
                </c:pt>
                <c:pt idx="6">
                  <c:v>October 2018</c:v>
                </c:pt>
                <c:pt idx="7">
                  <c:v>November 2018</c:v>
                </c:pt>
                <c:pt idx="8">
                  <c:v>December 2018</c:v>
                </c:pt>
                <c:pt idx="9">
                  <c:v>January 2019</c:v>
                </c:pt>
                <c:pt idx="10">
                  <c:v>February 2019</c:v>
                </c:pt>
                <c:pt idx="11">
                  <c:v>March 2019</c:v>
                </c:pt>
                <c:pt idx="12">
                  <c:v>April 2019</c:v>
                </c:pt>
                <c:pt idx="13">
                  <c:v>May 2019</c:v>
                </c:pt>
                <c:pt idx="14">
                  <c:v>June 2019</c:v>
                </c:pt>
                <c:pt idx="15">
                  <c:v>July 2019</c:v>
                </c:pt>
                <c:pt idx="16">
                  <c:v>August 2019</c:v>
                </c:pt>
              </c:strCache>
            </c:strRef>
          </c:cat>
          <c:val>
            <c:numRef>
              <c:f>Sheet3!$B$2:$B$19</c:f>
              <c:numCache>
                <c:formatCode>"₹"\ 0.00,\ "K"</c:formatCode>
                <c:ptCount val="17"/>
                <c:pt idx="0">
                  <c:v>20267</c:v>
                </c:pt>
                <c:pt idx="1">
                  <c:v>76166</c:v>
                </c:pt>
                <c:pt idx="2">
                  <c:v>4188</c:v>
                </c:pt>
                <c:pt idx="3">
                  <c:v>9471</c:v>
                </c:pt>
                <c:pt idx="4">
                  <c:v>13882</c:v>
                </c:pt>
                <c:pt idx="5">
                  <c:v>58266</c:v>
                </c:pt>
                <c:pt idx="6">
                  <c:v>31543</c:v>
                </c:pt>
                <c:pt idx="7">
                  <c:v>44481</c:v>
                </c:pt>
                <c:pt idx="8">
                  <c:v>9940</c:v>
                </c:pt>
                <c:pt idx="9">
                  <c:v>10949</c:v>
                </c:pt>
                <c:pt idx="10">
                  <c:v>4003</c:v>
                </c:pt>
                <c:pt idx="11">
                  <c:v>43138</c:v>
                </c:pt>
                <c:pt idx="12">
                  <c:v>20927</c:v>
                </c:pt>
                <c:pt idx="13">
                  <c:v>46355</c:v>
                </c:pt>
                <c:pt idx="14">
                  <c:v>26650</c:v>
                </c:pt>
                <c:pt idx="15">
                  <c:v>8399</c:v>
                </c:pt>
                <c:pt idx="16">
                  <c:v>2877</c:v>
                </c:pt>
              </c:numCache>
            </c:numRef>
          </c:val>
          <c:smooth val="0"/>
          <c:extLst>
            <c:ext xmlns:c16="http://schemas.microsoft.com/office/drawing/2014/chart" uri="{C3380CC4-5D6E-409C-BE32-E72D297353CC}">
              <c16:uniqueId val="{00000000-878B-40D8-865A-54CC3AE8D48E}"/>
            </c:ext>
          </c:extLst>
        </c:ser>
        <c:dLbls>
          <c:showLegendKey val="0"/>
          <c:showVal val="0"/>
          <c:showCatName val="0"/>
          <c:showSerName val="0"/>
          <c:showPercent val="0"/>
          <c:showBubbleSize val="0"/>
        </c:dLbls>
        <c:smooth val="0"/>
        <c:axId val="1017601055"/>
        <c:axId val="1017597727"/>
      </c:lineChart>
      <c:catAx>
        <c:axId val="1017601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crossAx val="1017597727"/>
        <c:crosses val="autoZero"/>
        <c:auto val="1"/>
        <c:lblAlgn val="ctr"/>
        <c:lblOffset val="100"/>
        <c:noMultiLvlLbl val="0"/>
      </c:catAx>
      <c:valAx>
        <c:axId val="1017597727"/>
        <c:scaling>
          <c:orientation val="minMax"/>
        </c:scaling>
        <c:delete val="0"/>
        <c:axPos val="l"/>
        <c:numFmt formatCode="&quot;₹&quot;\ 0.0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crossAx val="1017601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Dataset''''.xlsx]Sheet4!PivotTable15</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6">
                    <a:lumMod val="50000"/>
                  </a:schemeClr>
                </a:solidFill>
              </a:rPr>
              <a:t>Top</a:t>
            </a:r>
            <a:r>
              <a:rPr lang="en-US" b="1" baseline="0">
                <a:solidFill>
                  <a:schemeClr val="accent6">
                    <a:lumMod val="50000"/>
                  </a:schemeClr>
                </a:solidFill>
              </a:rPr>
              <a:t> 10 States by Sales</a:t>
            </a:r>
            <a:endParaRPr lang="en-US" b="1">
              <a:solidFill>
                <a:schemeClr val="accent6">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946266730470848"/>
          <c:y val="0.19068441064638786"/>
          <c:w val="0.71132922956453659"/>
          <c:h val="0.77129277566539922"/>
        </c:manualLayout>
      </c:layout>
      <c:barChart>
        <c:barDir val="bar"/>
        <c:grouping val="clustered"/>
        <c:varyColors val="0"/>
        <c:ser>
          <c:idx val="0"/>
          <c:order val="0"/>
          <c:tx>
            <c:strRef>
              <c:f>Sheet4!$B$27</c:f>
              <c:strCache>
                <c:ptCount val="1"/>
                <c:pt idx="0">
                  <c:v>Total</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Sheet4!$A$28:$A$38</c:f>
              <c:strCache>
                <c:ptCount val="10"/>
                <c:pt idx="0">
                  <c:v>Kerala</c:v>
                </c:pt>
                <c:pt idx="1">
                  <c:v>West Bengal</c:v>
                </c:pt>
                <c:pt idx="2">
                  <c:v>Karnataka</c:v>
                </c:pt>
                <c:pt idx="3">
                  <c:v>Punjab</c:v>
                </c:pt>
                <c:pt idx="4">
                  <c:v>Gujarat</c:v>
                </c:pt>
                <c:pt idx="5">
                  <c:v>Rajasthan</c:v>
                </c:pt>
                <c:pt idx="6">
                  <c:v>Uttar Pradesh</c:v>
                </c:pt>
                <c:pt idx="7">
                  <c:v>Delhi</c:v>
                </c:pt>
                <c:pt idx="8">
                  <c:v>Maharashtra</c:v>
                </c:pt>
                <c:pt idx="9">
                  <c:v>Madhya Pradesh</c:v>
                </c:pt>
              </c:strCache>
            </c:strRef>
          </c:cat>
          <c:val>
            <c:numRef>
              <c:f>Sheet4!$B$28:$B$38</c:f>
              <c:numCache>
                <c:formatCode>"₹"\ 0.00,\ "K"</c:formatCode>
                <c:ptCount val="10"/>
                <c:pt idx="0">
                  <c:v>13459</c:v>
                </c:pt>
                <c:pt idx="1">
                  <c:v>14086</c:v>
                </c:pt>
                <c:pt idx="2">
                  <c:v>15058</c:v>
                </c:pt>
                <c:pt idx="3">
                  <c:v>16786</c:v>
                </c:pt>
                <c:pt idx="4">
                  <c:v>21058</c:v>
                </c:pt>
                <c:pt idx="5">
                  <c:v>21149</c:v>
                </c:pt>
                <c:pt idx="6">
                  <c:v>22359</c:v>
                </c:pt>
                <c:pt idx="7">
                  <c:v>22531</c:v>
                </c:pt>
                <c:pt idx="8">
                  <c:v>95348</c:v>
                </c:pt>
                <c:pt idx="9">
                  <c:v>105140</c:v>
                </c:pt>
              </c:numCache>
            </c:numRef>
          </c:val>
          <c:extLst>
            <c:ext xmlns:c16="http://schemas.microsoft.com/office/drawing/2014/chart" uri="{C3380CC4-5D6E-409C-BE32-E72D297353CC}">
              <c16:uniqueId val="{00000000-18BF-4F2B-860F-113E0418F7A9}"/>
            </c:ext>
          </c:extLst>
        </c:ser>
        <c:dLbls>
          <c:dLblPos val="outEnd"/>
          <c:showLegendKey val="0"/>
          <c:showVal val="1"/>
          <c:showCatName val="0"/>
          <c:showSerName val="0"/>
          <c:showPercent val="0"/>
          <c:showBubbleSize val="0"/>
        </c:dLbls>
        <c:gapWidth val="219"/>
        <c:axId val="1048822208"/>
        <c:axId val="1048820544"/>
      </c:barChart>
      <c:catAx>
        <c:axId val="1048822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crossAx val="1048820544"/>
        <c:crosses val="autoZero"/>
        <c:auto val="1"/>
        <c:lblAlgn val="ctr"/>
        <c:lblOffset val="100"/>
        <c:noMultiLvlLbl val="0"/>
      </c:catAx>
      <c:valAx>
        <c:axId val="1048820544"/>
        <c:scaling>
          <c:orientation val="minMax"/>
        </c:scaling>
        <c:delete val="1"/>
        <c:axPos val="b"/>
        <c:numFmt formatCode="&quot;₹&quot;\ 0.00,\ &quot;K&quot;" sourceLinked="1"/>
        <c:majorTickMark val="none"/>
        <c:minorTickMark val="none"/>
        <c:tickLblPos val="nextTo"/>
        <c:crossAx val="1048822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Dataset''''.xlsx]Sheet2!PivotTable25</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892213920830228"/>
          <c:y val="0.10575895911843704"/>
          <c:w val="0.51375798669105754"/>
          <c:h val="0.85333333333333339"/>
        </c:manualLayout>
      </c:layout>
      <c:barChart>
        <c:barDir val="col"/>
        <c:grouping val="clustered"/>
        <c:varyColors val="0"/>
        <c:ser>
          <c:idx val="0"/>
          <c:order val="0"/>
          <c:tx>
            <c:strRef>
              <c:f>Sheet2!$L$17</c:f>
              <c:strCache>
                <c:ptCount val="1"/>
                <c:pt idx="0">
                  <c:v>Total Order Sales</c:v>
                </c:pt>
              </c:strCache>
            </c:strRef>
          </c:tx>
          <c:spPr>
            <a:solidFill>
              <a:schemeClr val="accent6">
                <a:lumMod val="75000"/>
              </a:schemeClr>
            </a:solidFill>
            <a:ln>
              <a:noFill/>
            </a:ln>
            <a:effectLst/>
          </c:spPr>
          <c:invertIfNegative val="0"/>
          <c:cat>
            <c:strRef>
              <c:f>Sheet2!$K$18:$K$21</c:f>
              <c:strCache>
                <c:ptCount val="3"/>
                <c:pt idx="0">
                  <c:v>Clothing</c:v>
                </c:pt>
                <c:pt idx="1">
                  <c:v>Electronics</c:v>
                </c:pt>
                <c:pt idx="2">
                  <c:v>Furniture</c:v>
                </c:pt>
              </c:strCache>
            </c:strRef>
          </c:cat>
          <c:val>
            <c:numRef>
              <c:f>Sheet2!$L$18:$L$21</c:f>
              <c:numCache>
                <c:formatCode>"₹"\ 0.00,\ "K"</c:formatCode>
                <c:ptCount val="3"/>
                <c:pt idx="0">
                  <c:v>103154</c:v>
                </c:pt>
                <c:pt idx="1">
                  <c:v>121614</c:v>
                </c:pt>
                <c:pt idx="2">
                  <c:v>224768</c:v>
                </c:pt>
              </c:numCache>
            </c:numRef>
          </c:val>
          <c:extLst>
            <c:ext xmlns:c16="http://schemas.microsoft.com/office/drawing/2014/chart" uri="{C3380CC4-5D6E-409C-BE32-E72D297353CC}">
              <c16:uniqueId val="{00000000-A7CB-481A-99C4-85D127DF5DD7}"/>
            </c:ext>
          </c:extLst>
        </c:ser>
        <c:ser>
          <c:idx val="1"/>
          <c:order val="1"/>
          <c:tx>
            <c:strRef>
              <c:f>Sheet2!$M$17</c:f>
              <c:strCache>
                <c:ptCount val="1"/>
                <c:pt idx="0">
                  <c:v>Total Target Sales</c:v>
                </c:pt>
              </c:strCache>
            </c:strRef>
          </c:tx>
          <c:spPr>
            <a:solidFill>
              <a:schemeClr val="accent4">
                <a:lumMod val="50000"/>
              </a:schemeClr>
            </a:solidFill>
            <a:ln>
              <a:noFill/>
            </a:ln>
            <a:effectLst/>
          </c:spPr>
          <c:invertIfNegative val="0"/>
          <c:cat>
            <c:strRef>
              <c:f>Sheet2!$K$18:$K$21</c:f>
              <c:strCache>
                <c:ptCount val="3"/>
                <c:pt idx="0">
                  <c:v>Clothing</c:v>
                </c:pt>
                <c:pt idx="1">
                  <c:v>Electronics</c:v>
                </c:pt>
                <c:pt idx="2">
                  <c:v>Furniture</c:v>
                </c:pt>
              </c:strCache>
            </c:strRef>
          </c:cat>
          <c:val>
            <c:numRef>
              <c:f>Sheet2!$M$18:$M$21</c:f>
              <c:numCache>
                <c:formatCode>"₹"\ 0.00,\ "K"</c:formatCode>
                <c:ptCount val="3"/>
                <c:pt idx="0">
                  <c:v>174000</c:v>
                </c:pt>
                <c:pt idx="1">
                  <c:v>129000</c:v>
                </c:pt>
                <c:pt idx="2">
                  <c:v>132900</c:v>
                </c:pt>
              </c:numCache>
            </c:numRef>
          </c:val>
          <c:extLst>
            <c:ext xmlns:c16="http://schemas.microsoft.com/office/drawing/2014/chart" uri="{C3380CC4-5D6E-409C-BE32-E72D297353CC}">
              <c16:uniqueId val="{00000001-A7CB-481A-99C4-85D127DF5DD7}"/>
            </c:ext>
          </c:extLst>
        </c:ser>
        <c:ser>
          <c:idx val="2"/>
          <c:order val="2"/>
          <c:tx>
            <c:strRef>
              <c:f>Sheet2!$N$17</c:f>
              <c:strCache>
                <c:ptCount val="1"/>
                <c:pt idx="0">
                  <c:v>Target Sales exceeding Order Sales</c:v>
                </c:pt>
              </c:strCache>
            </c:strRef>
          </c:tx>
          <c:spPr>
            <a:solidFill>
              <a:schemeClr val="accent4">
                <a:lumMod val="75000"/>
              </a:schemeClr>
            </a:solidFill>
            <a:ln>
              <a:noFill/>
            </a:ln>
            <a:effectLst/>
          </c:spPr>
          <c:invertIfNegative val="0"/>
          <c:cat>
            <c:strRef>
              <c:f>Sheet2!$K$18:$K$21</c:f>
              <c:strCache>
                <c:ptCount val="3"/>
                <c:pt idx="0">
                  <c:v>Clothing</c:v>
                </c:pt>
                <c:pt idx="1">
                  <c:v>Electronics</c:v>
                </c:pt>
                <c:pt idx="2">
                  <c:v>Furniture</c:v>
                </c:pt>
              </c:strCache>
            </c:strRef>
          </c:cat>
          <c:val>
            <c:numRef>
              <c:f>Sheet2!$N$18:$N$21</c:f>
              <c:numCache>
                <c:formatCode>"₹"\ 0.00,\ "K"</c:formatCode>
                <c:ptCount val="3"/>
                <c:pt idx="0">
                  <c:v>70846</c:v>
                </c:pt>
                <c:pt idx="1">
                  <c:v>7386</c:v>
                </c:pt>
                <c:pt idx="2">
                  <c:v>-91868</c:v>
                </c:pt>
              </c:numCache>
            </c:numRef>
          </c:val>
          <c:extLst>
            <c:ext xmlns:c16="http://schemas.microsoft.com/office/drawing/2014/chart" uri="{C3380CC4-5D6E-409C-BE32-E72D297353CC}">
              <c16:uniqueId val="{00000002-A7CB-481A-99C4-85D127DF5DD7}"/>
            </c:ext>
          </c:extLst>
        </c:ser>
        <c:dLbls>
          <c:showLegendKey val="0"/>
          <c:showVal val="0"/>
          <c:showCatName val="0"/>
          <c:showSerName val="0"/>
          <c:showPercent val="0"/>
          <c:showBubbleSize val="0"/>
        </c:dLbls>
        <c:gapWidth val="219"/>
        <c:overlap val="-27"/>
        <c:axId val="996039615"/>
        <c:axId val="996036703"/>
      </c:barChart>
      <c:catAx>
        <c:axId val="996039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crossAx val="996036703"/>
        <c:crosses val="autoZero"/>
        <c:auto val="1"/>
        <c:lblAlgn val="ctr"/>
        <c:lblOffset val="100"/>
        <c:noMultiLvlLbl val="0"/>
      </c:catAx>
      <c:valAx>
        <c:axId val="996036703"/>
        <c:scaling>
          <c:orientation val="minMax"/>
        </c:scaling>
        <c:delete val="0"/>
        <c:axPos val="l"/>
        <c:numFmt formatCode="&quot;₹&quot;\ 0.0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crossAx val="996039615"/>
        <c:crosses val="autoZero"/>
        <c:crossBetween val="between"/>
      </c:valAx>
      <c:spPr>
        <a:noFill/>
        <a:ln>
          <a:noFill/>
        </a:ln>
        <a:effectLst/>
      </c:spPr>
    </c:plotArea>
    <c:legend>
      <c:legendPos val="r"/>
      <c:layout>
        <c:manualLayout>
          <c:xMode val="edge"/>
          <c:yMode val="edge"/>
          <c:x val="0.71876535433070854"/>
          <c:y val="0.22086299212598423"/>
          <c:w val="0.26439965004374455"/>
          <c:h val="0.54243638428175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Dataset''''.xlsx]Sheet4!PivotTable26</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6">
                    <a:lumMod val="50000"/>
                  </a:schemeClr>
                </a:solidFill>
              </a:rPr>
              <a:t>Top 10 Sub-Categories </a:t>
            </a:r>
          </a:p>
        </c:rich>
      </c:tx>
      <c:layout>
        <c:manualLayout>
          <c:xMode val="edge"/>
          <c:yMode val="edge"/>
          <c:x val="0.14923969680781052"/>
          <c:y val="3.59062923825971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pivotFmt>
      <c:pivotFmt>
        <c:idx val="37"/>
        <c:spPr>
          <a:solidFill>
            <a:schemeClr val="accent1"/>
          </a:solidFill>
          <a:ln>
            <a:noFill/>
          </a:ln>
          <a:effectLst/>
        </c:spPr>
      </c:pivotFmt>
      <c:pivotFmt>
        <c:idx val="38"/>
        <c:spPr>
          <a:solidFill>
            <a:schemeClr val="accent1"/>
          </a:solidFill>
          <a:ln>
            <a:noFill/>
          </a:ln>
          <a:effectLst/>
        </c:spPr>
      </c:pivotFmt>
      <c:pivotFmt>
        <c:idx val="39"/>
        <c:spPr>
          <a:solidFill>
            <a:schemeClr val="accent1"/>
          </a:solidFill>
          <a:ln>
            <a:noFill/>
          </a:ln>
          <a:effectLst/>
        </c:spPr>
      </c:pivotFmt>
      <c:pivotFmt>
        <c:idx val="40"/>
        <c:spPr>
          <a:solidFill>
            <a:schemeClr val="accent1"/>
          </a:solidFill>
          <a:ln>
            <a:noFill/>
          </a:ln>
          <a:effectLst/>
        </c:spPr>
      </c:pivotFmt>
      <c:pivotFmt>
        <c:idx val="41"/>
        <c:spPr>
          <a:solidFill>
            <a:schemeClr val="accent1"/>
          </a:solidFill>
          <a:ln>
            <a:noFill/>
          </a:ln>
          <a:effectLst/>
        </c:spPr>
      </c:pivotFmt>
      <c:pivotFmt>
        <c:idx val="42"/>
        <c:spPr>
          <a:solidFill>
            <a:schemeClr val="accent1"/>
          </a:solidFill>
          <a:ln>
            <a:noFill/>
          </a:ln>
          <a:effectLst/>
        </c:spPr>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pivotFmt>
      <c:pivotFmt>
        <c:idx val="45"/>
        <c:spPr>
          <a:solidFill>
            <a:schemeClr val="accent1"/>
          </a:solidFill>
          <a:ln>
            <a:noFill/>
          </a:ln>
          <a:effectLst/>
        </c:spPr>
      </c:pivotFmt>
      <c:pivotFmt>
        <c:idx val="46"/>
        <c:spPr>
          <a:solidFill>
            <a:schemeClr val="accent1"/>
          </a:solidFill>
          <a:ln>
            <a:noFill/>
          </a:ln>
          <a:effectLst/>
        </c:spPr>
      </c:pivotFmt>
      <c:pivotFmt>
        <c:idx val="47"/>
        <c:spPr>
          <a:solidFill>
            <a:schemeClr val="accent1"/>
          </a:solidFill>
          <a:ln>
            <a:noFill/>
          </a:ln>
          <a:effectLst/>
        </c:spPr>
      </c:pivotFmt>
      <c:pivotFmt>
        <c:idx val="48"/>
        <c:spPr>
          <a:solidFill>
            <a:schemeClr val="accent1"/>
          </a:solidFill>
          <a:ln>
            <a:noFill/>
          </a:ln>
          <a:effectLst/>
        </c:spPr>
      </c:pivotFmt>
      <c:pivotFmt>
        <c:idx val="49"/>
        <c:spPr>
          <a:solidFill>
            <a:schemeClr val="accent1"/>
          </a:solidFill>
          <a:ln>
            <a:noFill/>
          </a:ln>
          <a:effectLst/>
        </c:spPr>
      </c:pivotFmt>
      <c:pivotFmt>
        <c:idx val="50"/>
        <c:spPr>
          <a:solidFill>
            <a:schemeClr val="accent1"/>
          </a:solidFill>
          <a:ln>
            <a:noFill/>
          </a:ln>
          <a:effectLst/>
        </c:spPr>
      </c:pivotFmt>
      <c:pivotFmt>
        <c:idx val="51"/>
        <c:spPr>
          <a:solidFill>
            <a:schemeClr val="accent1"/>
          </a:solidFill>
          <a:ln>
            <a:noFill/>
          </a:ln>
          <a:effectLst/>
        </c:spPr>
      </c:pivotFmt>
      <c:pivotFmt>
        <c:idx val="52"/>
        <c:spPr>
          <a:solidFill>
            <a:schemeClr val="accent1"/>
          </a:solidFill>
          <a:ln>
            <a:noFill/>
          </a:ln>
          <a:effectLst/>
        </c:spPr>
      </c:pivotFmt>
      <c:pivotFmt>
        <c:idx val="53"/>
        <c:spPr>
          <a:solidFill>
            <a:schemeClr val="accent1"/>
          </a:solidFill>
          <a:ln>
            <a:noFill/>
          </a:ln>
          <a:effectLst/>
        </c:spPr>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pivotFmt>
      <c:pivotFmt>
        <c:idx val="56"/>
        <c:spPr>
          <a:solidFill>
            <a:schemeClr val="accent1"/>
          </a:solidFill>
          <a:ln>
            <a:noFill/>
          </a:ln>
          <a:effectLst/>
        </c:spPr>
      </c:pivotFmt>
      <c:pivotFmt>
        <c:idx val="57"/>
        <c:spPr>
          <a:solidFill>
            <a:schemeClr val="accent1"/>
          </a:solidFill>
          <a:ln>
            <a:noFill/>
          </a:ln>
          <a:effectLst/>
        </c:spPr>
      </c:pivotFmt>
      <c:pivotFmt>
        <c:idx val="58"/>
        <c:spPr>
          <a:solidFill>
            <a:schemeClr val="accent1"/>
          </a:solidFill>
          <a:ln>
            <a:noFill/>
          </a:ln>
          <a:effectLst/>
        </c:spPr>
      </c:pivotFmt>
      <c:pivotFmt>
        <c:idx val="59"/>
        <c:spPr>
          <a:solidFill>
            <a:schemeClr val="accent1"/>
          </a:solidFill>
          <a:ln>
            <a:noFill/>
          </a:ln>
          <a:effectLst/>
        </c:spPr>
      </c:pivotFmt>
      <c:pivotFmt>
        <c:idx val="60"/>
        <c:spPr>
          <a:solidFill>
            <a:schemeClr val="accent1"/>
          </a:solidFill>
          <a:ln>
            <a:noFill/>
          </a:ln>
          <a:effectLst/>
        </c:spPr>
      </c:pivotFmt>
      <c:pivotFmt>
        <c:idx val="61"/>
        <c:spPr>
          <a:solidFill>
            <a:schemeClr val="accent1"/>
          </a:solidFill>
          <a:ln>
            <a:noFill/>
          </a:ln>
          <a:effectLst/>
        </c:spPr>
      </c:pivotFmt>
      <c:pivotFmt>
        <c:idx val="62"/>
        <c:spPr>
          <a:solidFill>
            <a:schemeClr val="accent1"/>
          </a:solidFill>
          <a:ln>
            <a:noFill/>
          </a:ln>
          <a:effectLst/>
        </c:spPr>
      </c:pivotFmt>
      <c:pivotFmt>
        <c:idx val="63"/>
        <c:spPr>
          <a:solidFill>
            <a:schemeClr val="accent1"/>
          </a:solidFill>
          <a:ln>
            <a:noFill/>
          </a:ln>
          <a:effectLst/>
        </c:spPr>
      </c:pivotFmt>
      <c:pivotFmt>
        <c:idx val="64"/>
        <c:spPr>
          <a:solidFill>
            <a:schemeClr val="accent1"/>
          </a:solidFill>
          <a:ln>
            <a:noFill/>
          </a:ln>
          <a:effectLst/>
        </c:spPr>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pivotFmt>
      <c:pivotFmt>
        <c:idx val="67"/>
        <c:spPr>
          <a:solidFill>
            <a:schemeClr val="accent1"/>
          </a:solidFill>
          <a:ln>
            <a:noFill/>
          </a:ln>
          <a:effectLst/>
        </c:spPr>
      </c:pivotFmt>
      <c:pivotFmt>
        <c:idx val="68"/>
        <c:spPr>
          <a:solidFill>
            <a:schemeClr val="accent1"/>
          </a:solidFill>
          <a:ln>
            <a:noFill/>
          </a:ln>
          <a:effectLst/>
        </c:spPr>
      </c:pivotFmt>
      <c:pivotFmt>
        <c:idx val="69"/>
        <c:spPr>
          <a:solidFill>
            <a:schemeClr val="accent1"/>
          </a:solidFill>
          <a:ln>
            <a:noFill/>
          </a:ln>
          <a:effectLst/>
        </c:spPr>
      </c:pivotFmt>
      <c:pivotFmt>
        <c:idx val="70"/>
        <c:spPr>
          <a:solidFill>
            <a:schemeClr val="accent1"/>
          </a:solidFill>
          <a:ln>
            <a:noFill/>
          </a:ln>
          <a:effectLst/>
        </c:spPr>
      </c:pivotFmt>
      <c:pivotFmt>
        <c:idx val="71"/>
        <c:spPr>
          <a:solidFill>
            <a:schemeClr val="accent1"/>
          </a:solidFill>
          <a:ln>
            <a:noFill/>
          </a:ln>
          <a:effectLst/>
        </c:spPr>
      </c:pivotFmt>
      <c:pivotFmt>
        <c:idx val="72"/>
        <c:spPr>
          <a:solidFill>
            <a:schemeClr val="accent1"/>
          </a:solidFill>
          <a:ln>
            <a:noFill/>
          </a:ln>
          <a:effectLst/>
        </c:spPr>
      </c:pivotFmt>
      <c:pivotFmt>
        <c:idx val="73"/>
        <c:spPr>
          <a:solidFill>
            <a:schemeClr val="accent1"/>
          </a:solidFill>
          <a:ln>
            <a:noFill/>
          </a:ln>
          <a:effectLst/>
        </c:spPr>
      </c:pivotFmt>
      <c:pivotFmt>
        <c:idx val="74"/>
        <c:spPr>
          <a:solidFill>
            <a:schemeClr val="accent1"/>
          </a:solidFill>
          <a:ln>
            <a:noFill/>
          </a:ln>
          <a:effectLst/>
        </c:spPr>
      </c:pivotFmt>
      <c:pivotFmt>
        <c:idx val="75"/>
        <c:spPr>
          <a:solidFill>
            <a:schemeClr val="accent1"/>
          </a:solidFill>
          <a:ln>
            <a:noFill/>
          </a:ln>
          <a:effectLst/>
        </c:spPr>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pivotFmt>
      <c:pivotFmt>
        <c:idx val="78"/>
        <c:spPr>
          <a:solidFill>
            <a:schemeClr val="accent1"/>
          </a:solidFill>
          <a:ln>
            <a:noFill/>
          </a:ln>
          <a:effectLst/>
        </c:spPr>
      </c:pivotFmt>
      <c:pivotFmt>
        <c:idx val="79"/>
        <c:spPr>
          <a:solidFill>
            <a:schemeClr val="accent1"/>
          </a:solidFill>
          <a:ln>
            <a:noFill/>
          </a:ln>
          <a:effectLst/>
        </c:spPr>
      </c:pivotFmt>
      <c:pivotFmt>
        <c:idx val="80"/>
        <c:spPr>
          <a:solidFill>
            <a:schemeClr val="accent1"/>
          </a:solidFill>
          <a:ln>
            <a:noFill/>
          </a:ln>
          <a:effectLst/>
        </c:spPr>
      </c:pivotFmt>
      <c:pivotFmt>
        <c:idx val="81"/>
        <c:spPr>
          <a:solidFill>
            <a:schemeClr val="accent1"/>
          </a:solidFill>
          <a:ln>
            <a:noFill/>
          </a:ln>
          <a:effectLst/>
        </c:spPr>
      </c:pivotFmt>
      <c:pivotFmt>
        <c:idx val="82"/>
        <c:spPr>
          <a:solidFill>
            <a:schemeClr val="accent1"/>
          </a:solidFill>
          <a:ln>
            <a:noFill/>
          </a:ln>
          <a:effectLst/>
        </c:spPr>
      </c:pivotFmt>
      <c:pivotFmt>
        <c:idx val="83"/>
        <c:spPr>
          <a:solidFill>
            <a:schemeClr val="accent1"/>
          </a:solidFill>
          <a:ln>
            <a:noFill/>
          </a:ln>
          <a:effectLst/>
        </c:spPr>
      </c:pivotFmt>
      <c:pivotFmt>
        <c:idx val="84"/>
        <c:spPr>
          <a:solidFill>
            <a:schemeClr val="accent1"/>
          </a:solidFill>
          <a:ln>
            <a:noFill/>
          </a:ln>
          <a:effectLst/>
        </c:spPr>
      </c:pivotFmt>
      <c:pivotFmt>
        <c:idx val="85"/>
        <c:spPr>
          <a:solidFill>
            <a:schemeClr val="accent1"/>
          </a:solidFill>
          <a:ln>
            <a:noFill/>
          </a:ln>
          <a:effectLst/>
        </c:spPr>
      </c:pivotFmt>
      <c:pivotFmt>
        <c:idx val="86"/>
        <c:spPr>
          <a:solidFill>
            <a:schemeClr val="accent1"/>
          </a:solidFill>
          <a:ln>
            <a:noFill/>
          </a:ln>
          <a:effectLst/>
        </c:spPr>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pivotFmt>
      <c:pivotFmt>
        <c:idx val="89"/>
        <c:spPr>
          <a:solidFill>
            <a:schemeClr val="accent1"/>
          </a:solidFill>
          <a:ln>
            <a:noFill/>
          </a:ln>
          <a:effectLst/>
        </c:spPr>
      </c:pivotFmt>
      <c:pivotFmt>
        <c:idx val="90"/>
        <c:spPr>
          <a:solidFill>
            <a:schemeClr val="accent1"/>
          </a:solidFill>
          <a:ln>
            <a:noFill/>
          </a:ln>
          <a:effectLst/>
        </c:spPr>
      </c:pivotFmt>
      <c:pivotFmt>
        <c:idx val="91"/>
        <c:spPr>
          <a:solidFill>
            <a:schemeClr val="accent1"/>
          </a:solidFill>
          <a:ln>
            <a:noFill/>
          </a:ln>
          <a:effectLst/>
        </c:spPr>
      </c:pivotFmt>
      <c:pivotFmt>
        <c:idx val="92"/>
        <c:spPr>
          <a:solidFill>
            <a:schemeClr val="accent1"/>
          </a:solidFill>
          <a:ln>
            <a:noFill/>
          </a:ln>
          <a:effectLst/>
        </c:spPr>
      </c:pivotFmt>
      <c:pivotFmt>
        <c:idx val="93"/>
        <c:spPr>
          <a:solidFill>
            <a:schemeClr val="accent1"/>
          </a:solidFill>
          <a:ln>
            <a:noFill/>
          </a:ln>
          <a:effectLst/>
        </c:spPr>
      </c:pivotFmt>
      <c:pivotFmt>
        <c:idx val="94"/>
        <c:spPr>
          <a:solidFill>
            <a:schemeClr val="accent1"/>
          </a:solidFill>
          <a:ln>
            <a:noFill/>
          </a:ln>
          <a:effectLst/>
        </c:spPr>
      </c:pivotFmt>
      <c:pivotFmt>
        <c:idx val="95"/>
        <c:spPr>
          <a:solidFill>
            <a:schemeClr val="accent1"/>
          </a:solidFill>
          <a:ln>
            <a:noFill/>
          </a:ln>
          <a:effectLst/>
        </c:spPr>
      </c:pivotFmt>
      <c:pivotFmt>
        <c:idx val="96"/>
        <c:spPr>
          <a:solidFill>
            <a:schemeClr val="accent1"/>
          </a:solidFill>
          <a:ln>
            <a:noFill/>
          </a:ln>
          <a:effectLst/>
        </c:spPr>
      </c:pivotFmt>
      <c:pivotFmt>
        <c:idx val="97"/>
        <c:spPr>
          <a:solidFill>
            <a:schemeClr val="accent1"/>
          </a:solidFill>
          <a:ln>
            <a:noFill/>
          </a:ln>
          <a:effectLst/>
        </c:spPr>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pivotFmt>
      <c:pivotFmt>
        <c:idx val="100"/>
        <c:spPr>
          <a:solidFill>
            <a:schemeClr val="accent1"/>
          </a:solidFill>
          <a:ln>
            <a:noFill/>
          </a:ln>
          <a:effectLst/>
        </c:spPr>
      </c:pivotFmt>
      <c:pivotFmt>
        <c:idx val="101"/>
        <c:spPr>
          <a:solidFill>
            <a:schemeClr val="accent1"/>
          </a:solidFill>
          <a:ln>
            <a:noFill/>
          </a:ln>
          <a:effectLst/>
        </c:spPr>
      </c:pivotFmt>
      <c:pivotFmt>
        <c:idx val="102"/>
        <c:spPr>
          <a:solidFill>
            <a:schemeClr val="accent1"/>
          </a:solidFill>
          <a:ln>
            <a:noFill/>
          </a:ln>
          <a:effectLst/>
        </c:spPr>
      </c:pivotFmt>
      <c:pivotFmt>
        <c:idx val="103"/>
        <c:spPr>
          <a:solidFill>
            <a:schemeClr val="accent1"/>
          </a:solidFill>
          <a:ln>
            <a:noFill/>
          </a:ln>
          <a:effectLst/>
        </c:spPr>
      </c:pivotFmt>
      <c:pivotFmt>
        <c:idx val="104"/>
        <c:spPr>
          <a:solidFill>
            <a:schemeClr val="accent1"/>
          </a:solidFill>
          <a:ln>
            <a:noFill/>
          </a:ln>
          <a:effectLst/>
        </c:spPr>
      </c:pivotFmt>
      <c:pivotFmt>
        <c:idx val="105"/>
        <c:spPr>
          <a:solidFill>
            <a:schemeClr val="accent1"/>
          </a:solidFill>
          <a:ln>
            <a:noFill/>
          </a:ln>
          <a:effectLst/>
        </c:spPr>
      </c:pivotFmt>
      <c:pivotFmt>
        <c:idx val="106"/>
        <c:spPr>
          <a:solidFill>
            <a:schemeClr val="accent1"/>
          </a:solidFill>
          <a:ln>
            <a:noFill/>
          </a:ln>
          <a:effectLst/>
        </c:spPr>
      </c:pivotFmt>
      <c:pivotFmt>
        <c:idx val="107"/>
        <c:spPr>
          <a:solidFill>
            <a:schemeClr val="accent1"/>
          </a:solidFill>
          <a:ln>
            <a:noFill/>
          </a:ln>
          <a:effectLst/>
        </c:spPr>
      </c:pivotFmt>
      <c:pivotFmt>
        <c:idx val="108"/>
        <c:spPr>
          <a:solidFill>
            <a:schemeClr val="accent1"/>
          </a:solidFill>
          <a:ln>
            <a:noFill/>
          </a:ln>
          <a:effectLst/>
        </c:spPr>
      </c:pivotFmt>
      <c:pivotFmt>
        <c:idx val="109"/>
        <c:spPr>
          <a:solidFill>
            <a:schemeClr val="accent1"/>
          </a:solidFill>
          <a:ln>
            <a:noFill/>
          </a:ln>
          <a:effectLst/>
        </c:spPr>
      </c:pivotFmt>
      <c:pivotFmt>
        <c:idx val="110"/>
        <c:spPr>
          <a:solidFill>
            <a:schemeClr val="accent1"/>
          </a:solidFill>
          <a:ln>
            <a:noFill/>
          </a:ln>
          <a:effectLst/>
        </c:spPr>
      </c:pivotFmt>
      <c:pivotFmt>
        <c:idx val="111"/>
        <c:spPr>
          <a:solidFill>
            <a:schemeClr val="accent1"/>
          </a:solidFill>
          <a:ln>
            <a:noFill/>
          </a:ln>
          <a:effectLst/>
        </c:spPr>
      </c:pivotFmt>
      <c:pivotFmt>
        <c:idx val="112"/>
        <c:spPr>
          <a:solidFill>
            <a:schemeClr val="accent1"/>
          </a:solidFill>
          <a:ln>
            <a:noFill/>
          </a:ln>
          <a:effectLst/>
        </c:spPr>
      </c:pivotFmt>
      <c:pivotFmt>
        <c:idx val="113"/>
        <c:spPr>
          <a:solidFill>
            <a:schemeClr val="accent1"/>
          </a:solidFill>
          <a:ln>
            <a:noFill/>
          </a:ln>
          <a:effectLst/>
        </c:spPr>
      </c:pivotFmt>
      <c:pivotFmt>
        <c:idx val="114"/>
        <c:spPr>
          <a:solidFill>
            <a:schemeClr val="accent1"/>
          </a:solidFill>
          <a:ln>
            <a:noFill/>
          </a:ln>
          <a:effectLst/>
        </c:spPr>
      </c:pivotFmt>
      <c:pivotFmt>
        <c:idx val="115"/>
        <c:spPr>
          <a:solidFill>
            <a:schemeClr val="accent1"/>
          </a:solidFill>
          <a:ln>
            <a:noFill/>
          </a:ln>
          <a:effectLst/>
        </c:spPr>
      </c:pivotFmt>
    </c:pivotFmts>
    <c:plotArea>
      <c:layout/>
      <c:pieChart>
        <c:varyColors val="1"/>
        <c:ser>
          <c:idx val="0"/>
          <c:order val="0"/>
          <c:tx>
            <c:strRef>
              <c:f>Sheet4!$B$1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915B-4D9E-BABD-8A1E1C806FAC}"/>
              </c:ext>
            </c:extLst>
          </c:dPt>
          <c:dPt>
            <c:idx val="1"/>
            <c:bubble3D val="0"/>
            <c:spPr>
              <a:solidFill>
                <a:schemeClr val="accent2"/>
              </a:solidFill>
              <a:ln>
                <a:noFill/>
              </a:ln>
              <a:effectLst/>
            </c:spPr>
            <c:extLst>
              <c:ext xmlns:c16="http://schemas.microsoft.com/office/drawing/2014/chart" uri="{C3380CC4-5D6E-409C-BE32-E72D297353CC}">
                <c16:uniqueId val="{00000003-915B-4D9E-BABD-8A1E1C806FAC}"/>
              </c:ext>
            </c:extLst>
          </c:dPt>
          <c:dPt>
            <c:idx val="2"/>
            <c:bubble3D val="0"/>
            <c:spPr>
              <a:solidFill>
                <a:schemeClr val="accent3"/>
              </a:solidFill>
              <a:ln>
                <a:noFill/>
              </a:ln>
              <a:effectLst/>
            </c:spPr>
            <c:extLst>
              <c:ext xmlns:c16="http://schemas.microsoft.com/office/drawing/2014/chart" uri="{C3380CC4-5D6E-409C-BE32-E72D297353CC}">
                <c16:uniqueId val="{00000005-915B-4D9E-BABD-8A1E1C806FAC}"/>
              </c:ext>
            </c:extLst>
          </c:dPt>
          <c:dPt>
            <c:idx val="3"/>
            <c:bubble3D val="0"/>
            <c:spPr>
              <a:solidFill>
                <a:schemeClr val="accent4"/>
              </a:solidFill>
              <a:ln>
                <a:noFill/>
              </a:ln>
              <a:effectLst/>
            </c:spPr>
            <c:extLst>
              <c:ext xmlns:c16="http://schemas.microsoft.com/office/drawing/2014/chart" uri="{C3380CC4-5D6E-409C-BE32-E72D297353CC}">
                <c16:uniqueId val="{00000007-915B-4D9E-BABD-8A1E1C806FAC}"/>
              </c:ext>
            </c:extLst>
          </c:dPt>
          <c:dPt>
            <c:idx val="4"/>
            <c:bubble3D val="0"/>
            <c:spPr>
              <a:solidFill>
                <a:schemeClr val="accent5"/>
              </a:solidFill>
              <a:ln>
                <a:noFill/>
              </a:ln>
              <a:effectLst/>
            </c:spPr>
            <c:extLst>
              <c:ext xmlns:c16="http://schemas.microsoft.com/office/drawing/2014/chart" uri="{C3380CC4-5D6E-409C-BE32-E72D297353CC}">
                <c16:uniqueId val="{00000009-915B-4D9E-BABD-8A1E1C806FAC}"/>
              </c:ext>
            </c:extLst>
          </c:dPt>
          <c:dPt>
            <c:idx val="5"/>
            <c:bubble3D val="0"/>
            <c:spPr>
              <a:solidFill>
                <a:schemeClr val="accent6"/>
              </a:solidFill>
              <a:ln>
                <a:noFill/>
              </a:ln>
              <a:effectLst/>
            </c:spPr>
            <c:extLst>
              <c:ext xmlns:c16="http://schemas.microsoft.com/office/drawing/2014/chart" uri="{C3380CC4-5D6E-409C-BE32-E72D297353CC}">
                <c16:uniqueId val="{0000000B-915B-4D9E-BABD-8A1E1C806FAC}"/>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915B-4D9E-BABD-8A1E1C806FAC}"/>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915B-4D9E-BABD-8A1E1C806FAC}"/>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915B-4D9E-BABD-8A1E1C806FAC}"/>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915B-4D9E-BABD-8A1E1C806FAC}"/>
              </c:ext>
            </c:extLst>
          </c:dPt>
          <c:dPt>
            <c:idx val="10"/>
            <c:bubble3D val="0"/>
            <c:spPr>
              <a:solidFill>
                <a:schemeClr val="accent5">
                  <a:lumMod val="60000"/>
                </a:schemeClr>
              </a:solidFill>
              <a:ln>
                <a:noFill/>
              </a:ln>
              <a:effectLst/>
            </c:spPr>
            <c:extLst>
              <c:ext xmlns:c16="http://schemas.microsoft.com/office/drawing/2014/chart" uri="{C3380CC4-5D6E-409C-BE32-E72D297353CC}">
                <c16:uniqueId val="{00000015-2C02-4FB1-8F24-AAE7481FF6D1}"/>
              </c:ext>
            </c:extLst>
          </c:dPt>
          <c:dPt>
            <c:idx val="11"/>
            <c:bubble3D val="0"/>
            <c:spPr>
              <a:solidFill>
                <a:schemeClr val="accent6">
                  <a:lumMod val="60000"/>
                </a:schemeClr>
              </a:solidFill>
              <a:ln>
                <a:noFill/>
              </a:ln>
              <a:effectLst/>
            </c:spPr>
            <c:extLst>
              <c:ext xmlns:c16="http://schemas.microsoft.com/office/drawing/2014/chart" uri="{C3380CC4-5D6E-409C-BE32-E72D297353CC}">
                <c16:uniqueId val="{00000017-2C02-4FB1-8F24-AAE7481FF6D1}"/>
              </c:ext>
            </c:extLst>
          </c:dPt>
          <c:dPt>
            <c:idx val="12"/>
            <c:bubble3D val="0"/>
            <c:spPr>
              <a:solidFill>
                <a:schemeClr val="accent1">
                  <a:lumMod val="80000"/>
                  <a:lumOff val="20000"/>
                </a:schemeClr>
              </a:solidFill>
              <a:ln>
                <a:noFill/>
              </a:ln>
              <a:effectLst/>
            </c:spPr>
            <c:extLst>
              <c:ext xmlns:c16="http://schemas.microsoft.com/office/drawing/2014/chart" uri="{C3380CC4-5D6E-409C-BE32-E72D297353CC}">
                <c16:uniqueId val="{00000019-2C02-4FB1-8F24-AAE7481FF6D1}"/>
              </c:ext>
            </c:extLst>
          </c:dPt>
          <c:dPt>
            <c:idx val="13"/>
            <c:bubble3D val="0"/>
            <c:spPr>
              <a:solidFill>
                <a:schemeClr val="accent2">
                  <a:lumMod val="80000"/>
                  <a:lumOff val="20000"/>
                </a:schemeClr>
              </a:solidFill>
              <a:ln>
                <a:noFill/>
              </a:ln>
              <a:effectLst/>
            </c:spPr>
            <c:extLst>
              <c:ext xmlns:c16="http://schemas.microsoft.com/office/drawing/2014/chart" uri="{C3380CC4-5D6E-409C-BE32-E72D297353CC}">
                <c16:uniqueId val="{0000001B-2C02-4FB1-8F24-AAE7481FF6D1}"/>
              </c:ext>
            </c:extLst>
          </c:dPt>
          <c:dPt>
            <c:idx val="14"/>
            <c:bubble3D val="0"/>
            <c:spPr>
              <a:solidFill>
                <a:schemeClr val="accent3">
                  <a:lumMod val="80000"/>
                  <a:lumOff val="20000"/>
                </a:schemeClr>
              </a:solidFill>
              <a:ln>
                <a:noFill/>
              </a:ln>
              <a:effectLst/>
            </c:spPr>
            <c:extLst>
              <c:ext xmlns:c16="http://schemas.microsoft.com/office/drawing/2014/chart" uri="{C3380CC4-5D6E-409C-BE32-E72D297353CC}">
                <c16:uniqueId val="{0000001D-2C02-4FB1-8F24-AAE7481FF6D1}"/>
              </c:ext>
            </c:extLst>
          </c:dPt>
          <c:dPt>
            <c:idx val="15"/>
            <c:bubble3D val="0"/>
            <c:spPr>
              <a:solidFill>
                <a:schemeClr val="accent4">
                  <a:lumMod val="80000"/>
                  <a:lumOff val="20000"/>
                </a:schemeClr>
              </a:solidFill>
              <a:ln>
                <a:noFill/>
              </a:ln>
              <a:effectLst/>
            </c:spPr>
            <c:extLst>
              <c:ext xmlns:c16="http://schemas.microsoft.com/office/drawing/2014/chart" uri="{C3380CC4-5D6E-409C-BE32-E72D297353CC}">
                <c16:uniqueId val="{0000001F-2C02-4FB1-8F24-AAE7481FF6D1}"/>
              </c:ext>
            </c:extLst>
          </c:dPt>
          <c:dPt>
            <c:idx val="16"/>
            <c:bubble3D val="0"/>
            <c:spPr>
              <a:solidFill>
                <a:schemeClr val="accent5">
                  <a:lumMod val="80000"/>
                  <a:lumOff val="20000"/>
                </a:schemeClr>
              </a:solidFill>
              <a:ln>
                <a:noFill/>
              </a:ln>
              <a:effectLst/>
            </c:spPr>
            <c:extLst>
              <c:ext xmlns:c16="http://schemas.microsoft.com/office/drawing/2014/chart" uri="{C3380CC4-5D6E-409C-BE32-E72D297353CC}">
                <c16:uniqueId val="{00000021-2C02-4FB1-8F24-AAE7481FF6D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Sheet4!$A$2:$A$12</c:f>
              <c:strCache>
                <c:ptCount val="10"/>
                <c:pt idx="0">
                  <c:v>Accessories</c:v>
                </c:pt>
                <c:pt idx="1">
                  <c:v>Bookcases</c:v>
                </c:pt>
                <c:pt idx="2">
                  <c:v>Chairs</c:v>
                </c:pt>
                <c:pt idx="3">
                  <c:v>Electronic Games</c:v>
                </c:pt>
                <c:pt idx="4">
                  <c:v>Phones</c:v>
                </c:pt>
                <c:pt idx="5">
                  <c:v>Printers</c:v>
                </c:pt>
                <c:pt idx="6">
                  <c:v>Saree</c:v>
                </c:pt>
                <c:pt idx="7">
                  <c:v>Stole</c:v>
                </c:pt>
                <c:pt idx="8">
                  <c:v>Tables</c:v>
                </c:pt>
                <c:pt idx="9">
                  <c:v>Trousers</c:v>
                </c:pt>
              </c:strCache>
            </c:strRef>
          </c:cat>
          <c:val>
            <c:numRef>
              <c:f>Sheet4!$B$2:$B$12</c:f>
              <c:numCache>
                <c:formatCode>0.00%</c:formatCode>
                <c:ptCount val="10"/>
                <c:pt idx="0">
                  <c:v>5.7019891880543745E-2</c:v>
                </c:pt>
                <c:pt idx="1">
                  <c:v>0.1492179709232142</c:v>
                </c:pt>
                <c:pt idx="2">
                  <c:v>8.9807379415315178E-2</c:v>
                </c:pt>
                <c:pt idx="3">
                  <c:v>0.10278696268304204</c:v>
                </c:pt>
                <c:pt idx="4">
                  <c:v>0.12102818453786805</c:v>
                </c:pt>
                <c:pt idx="5">
                  <c:v>0.15286831470109694</c:v>
                </c:pt>
                <c:pt idx="6">
                  <c:v>0.14042670445599117</c:v>
                </c:pt>
                <c:pt idx="7">
                  <c:v>4.8669500866005355E-2</c:v>
                </c:pt>
                <c:pt idx="8">
                  <c:v>5.9344985041725709E-2</c:v>
                </c:pt>
                <c:pt idx="9">
                  <c:v>7.8830105495197603E-2</c:v>
                </c:pt>
              </c:numCache>
            </c:numRef>
          </c:val>
          <c:extLst>
            <c:ext xmlns:c16="http://schemas.microsoft.com/office/drawing/2014/chart" uri="{C3380CC4-5D6E-409C-BE32-E72D297353CC}">
              <c16:uniqueId val="{00000014-915B-4D9E-BABD-8A1E1C806FAC}"/>
            </c:ext>
          </c:extLst>
        </c:ser>
        <c:dLbls>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58742596334750197"/>
          <c:y val="0.15921562314004431"/>
          <c:w val="0.40875122910521139"/>
          <c:h val="0.8354364858667759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Dataset''''.xlsx]Sheet6!PivotTable1</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Sheet6!$B$2</c:f>
              <c:strCache>
                <c:ptCount val="1"/>
                <c:pt idx="0">
                  <c:v>Total</c:v>
                </c:pt>
              </c:strCache>
            </c:strRef>
          </c:tx>
          <c:spPr>
            <a:ln w="28575" cap="rnd">
              <a:solidFill>
                <a:schemeClr val="accent1"/>
              </a:solidFill>
              <a:round/>
            </a:ln>
            <a:effectLst/>
          </c:spPr>
          <c:marker>
            <c:symbol val="none"/>
          </c:marker>
          <c:cat>
            <c:strRef>
              <c:f>Sheet6!$A$3:$A$20</c:f>
              <c:strCache>
                <c:ptCount val="17"/>
                <c:pt idx="0">
                  <c:v>April 2018</c:v>
                </c:pt>
                <c:pt idx="1">
                  <c:v>May 2018</c:v>
                </c:pt>
                <c:pt idx="2">
                  <c:v>June 2018</c:v>
                </c:pt>
                <c:pt idx="3">
                  <c:v>July 2018</c:v>
                </c:pt>
                <c:pt idx="4">
                  <c:v>August 2018</c:v>
                </c:pt>
                <c:pt idx="5">
                  <c:v>September 2018</c:v>
                </c:pt>
                <c:pt idx="6">
                  <c:v>October 2018</c:v>
                </c:pt>
                <c:pt idx="7">
                  <c:v>November 2018</c:v>
                </c:pt>
                <c:pt idx="8">
                  <c:v>December 2018</c:v>
                </c:pt>
                <c:pt idx="9">
                  <c:v>January 2019</c:v>
                </c:pt>
                <c:pt idx="10">
                  <c:v>February 2019</c:v>
                </c:pt>
                <c:pt idx="11">
                  <c:v>March 2019</c:v>
                </c:pt>
                <c:pt idx="12">
                  <c:v>April 2019</c:v>
                </c:pt>
                <c:pt idx="13">
                  <c:v>May 2019</c:v>
                </c:pt>
                <c:pt idx="14">
                  <c:v>June 2019</c:v>
                </c:pt>
                <c:pt idx="15">
                  <c:v>July 2019</c:v>
                </c:pt>
                <c:pt idx="16">
                  <c:v>August 2019</c:v>
                </c:pt>
              </c:strCache>
            </c:strRef>
          </c:cat>
          <c:val>
            <c:numRef>
              <c:f>Sheet6!$B$3:$B$20</c:f>
              <c:numCache>
                <c:formatCode>General</c:formatCode>
                <c:ptCount val="17"/>
                <c:pt idx="0">
                  <c:v>20267</c:v>
                </c:pt>
                <c:pt idx="1">
                  <c:v>76166</c:v>
                </c:pt>
                <c:pt idx="2">
                  <c:v>4188</c:v>
                </c:pt>
                <c:pt idx="3">
                  <c:v>9471</c:v>
                </c:pt>
                <c:pt idx="4">
                  <c:v>13882</c:v>
                </c:pt>
                <c:pt idx="5">
                  <c:v>58266</c:v>
                </c:pt>
                <c:pt idx="6">
                  <c:v>31543</c:v>
                </c:pt>
                <c:pt idx="7">
                  <c:v>44481</c:v>
                </c:pt>
                <c:pt idx="8">
                  <c:v>9940</c:v>
                </c:pt>
                <c:pt idx="9">
                  <c:v>10949</c:v>
                </c:pt>
                <c:pt idx="10">
                  <c:v>4003</c:v>
                </c:pt>
                <c:pt idx="11">
                  <c:v>43138</c:v>
                </c:pt>
                <c:pt idx="12">
                  <c:v>20927</c:v>
                </c:pt>
                <c:pt idx="13">
                  <c:v>46355</c:v>
                </c:pt>
                <c:pt idx="14">
                  <c:v>26650</c:v>
                </c:pt>
                <c:pt idx="15">
                  <c:v>8399</c:v>
                </c:pt>
                <c:pt idx="16">
                  <c:v>2877</c:v>
                </c:pt>
              </c:numCache>
            </c:numRef>
          </c:val>
          <c:smooth val="0"/>
          <c:extLst>
            <c:ext xmlns:c16="http://schemas.microsoft.com/office/drawing/2014/chart" uri="{C3380CC4-5D6E-409C-BE32-E72D297353CC}">
              <c16:uniqueId val="{00000000-A704-41A7-A521-5FCE1E8F942F}"/>
            </c:ext>
          </c:extLst>
        </c:ser>
        <c:dLbls>
          <c:showLegendKey val="0"/>
          <c:showVal val="0"/>
          <c:showCatName val="0"/>
          <c:showSerName val="0"/>
          <c:showPercent val="0"/>
          <c:showBubbleSize val="0"/>
        </c:dLbls>
        <c:smooth val="0"/>
        <c:axId val="1048828448"/>
        <c:axId val="1048846336"/>
      </c:lineChart>
      <c:catAx>
        <c:axId val="1048828448"/>
        <c:scaling>
          <c:orientation val="minMax"/>
        </c:scaling>
        <c:delete val="1"/>
        <c:axPos val="b"/>
        <c:numFmt formatCode="General" sourceLinked="1"/>
        <c:majorTickMark val="none"/>
        <c:minorTickMark val="none"/>
        <c:tickLblPos val="nextTo"/>
        <c:crossAx val="1048846336"/>
        <c:crosses val="autoZero"/>
        <c:auto val="1"/>
        <c:lblAlgn val="ctr"/>
        <c:lblOffset val="100"/>
        <c:noMultiLvlLbl val="0"/>
      </c:catAx>
      <c:valAx>
        <c:axId val="1048846336"/>
        <c:scaling>
          <c:orientation val="minMax"/>
        </c:scaling>
        <c:delete val="1"/>
        <c:axPos val="l"/>
        <c:numFmt formatCode="General" sourceLinked="1"/>
        <c:majorTickMark val="none"/>
        <c:minorTickMark val="none"/>
        <c:tickLblPos val="nextTo"/>
        <c:crossAx val="1048828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Dataset''''.xlsx]Sheet6!PivotTable2</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Sheet6!$E$2</c:f>
              <c:strCache>
                <c:ptCount val="1"/>
                <c:pt idx="0">
                  <c:v>Total</c:v>
                </c:pt>
              </c:strCache>
            </c:strRef>
          </c:tx>
          <c:spPr>
            <a:ln w="28575" cap="rnd">
              <a:solidFill>
                <a:schemeClr val="accent1"/>
              </a:solidFill>
              <a:round/>
            </a:ln>
            <a:effectLst/>
          </c:spPr>
          <c:marker>
            <c:symbol val="none"/>
          </c:marker>
          <c:cat>
            <c:strRef>
              <c:f>Sheet6!$D$3:$D$20</c:f>
              <c:strCache>
                <c:ptCount val="17"/>
                <c:pt idx="0">
                  <c:v>April 2018</c:v>
                </c:pt>
                <c:pt idx="1">
                  <c:v>May 2018</c:v>
                </c:pt>
                <c:pt idx="2">
                  <c:v>June 2018</c:v>
                </c:pt>
                <c:pt idx="3">
                  <c:v>July 2018</c:v>
                </c:pt>
                <c:pt idx="4">
                  <c:v>August 2018</c:v>
                </c:pt>
                <c:pt idx="5">
                  <c:v>September 2018</c:v>
                </c:pt>
                <c:pt idx="6">
                  <c:v>October 2018</c:v>
                </c:pt>
                <c:pt idx="7">
                  <c:v>November 2018</c:v>
                </c:pt>
                <c:pt idx="8">
                  <c:v>December 2018</c:v>
                </c:pt>
                <c:pt idx="9">
                  <c:v>January 2019</c:v>
                </c:pt>
                <c:pt idx="10">
                  <c:v>February 2019</c:v>
                </c:pt>
                <c:pt idx="11">
                  <c:v>March 2019</c:v>
                </c:pt>
                <c:pt idx="12">
                  <c:v>April 2019</c:v>
                </c:pt>
                <c:pt idx="13">
                  <c:v>May 2019</c:v>
                </c:pt>
                <c:pt idx="14">
                  <c:v>June 2019</c:v>
                </c:pt>
                <c:pt idx="15">
                  <c:v>July 2019</c:v>
                </c:pt>
                <c:pt idx="16">
                  <c:v>August 2019</c:v>
                </c:pt>
              </c:strCache>
            </c:strRef>
          </c:cat>
          <c:val>
            <c:numRef>
              <c:f>Sheet6!$E$3:$E$20</c:f>
              <c:numCache>
                <c:formatCode>General</c:formatCode>
                <c:ptCount val="17"/>
                <c:pt idx="0">
                  <c:v>-2200</c:v>
                </c:pt>
                <c:pt idx="1">
                  <c:v>6143</c:v>
                </c:pt>
                <c:pt idx="2">
                  <c:v>376</c:v>
                </c:pt>
                <c:pt idx="3">
                  <c:v>1925</c:v>
                </c:pt>
                <c:pt idx="4">
                  <c:v>1156</c:v>
                </c:pt>
                <c:pt idx="5">
                  <c:v>-3081</c:v>
                </c:pt>
                <c:pt idx="6">
                  <c:v>2924</c:v>
                </c:pt>
                <c:pt idx="7">
                  <c:v>2543</c:v>
                </c:pt>
                <c:pt idx="8">
                  <c:v>2259</c:v>
                </c:pt>
                <c:pt idx="9">
                  <c:v>2109</c:v>
                </c:pt>
                <c:pt idx="10">
                  <c:v>-335</c:v>
                </c:pt>
                <c:pt idx="11">
                  <c:v>3913</c:v>
                </c:pt>
                <c:pt idx="12">
                  <c:v>1139</c:v>
                </c:pt>
                <c:pt idx="13">
                  <c:v>2200</c:v>
                </c:pt>
                <c:pt idx="14">
                  <c:v>1498</c:v>
                </c:pt>
                <c:pt idx="15">
                  <c:v>1335</c:v>
                </c:pt>
                <c:pt idx="16">
                  <c:v>51</c:v>
                </c:pt>
              </c:numCache>
            </c:numRef>
          </c:val>
          <c:smooth val="0"/>
          <c:extLst>
            <c:ext xmlns:c16="http://schemas.microsoft.com/office/drawing/2014/chart" uri="{C3380CC4-5D6E-409C-BE32-E72D297353CC}">
              <c16:uniqueId val="{00000000-D7F7-4D37-9B0B-48EE000B4561}"/>
            </c:ext>
          </c:extLst>
        </c:ser>
        <c:dLbls>
          <c:showLegendKey val="0"/>
          <c:showVal val="0"/>
          <c:showCatName val="0"/>
          <c:showSerName val="0"/>
          <c:showPercent val="0"/>
          <c:showBubbleSize val="0"/>
        </c:dLbls>
        <c:smooth val="0"/>
        <c:axId val="1048838016"/>
        <c:axId val="1048839264"/>
      </c:lineChart>
      <c:catAx>
        <c:axId val="1048838016"/>
        <c:scaling>
          <c:orientation val="minMax"/>
        </c:scaling>
        <c:delete val="1"/>
        <c:axPos val="b"/>
        <c:numFmt formatCode="General" sourceLinked="1"/>
        <c:majorTickMark val="none"/>
        <c:minorTickMark val="none"/>
        <c:tickLblPos val="nextTo"/>
        <c:crossAx val="1048839264"/>
        <c:crosses val="autoZero"/>
        <c:auto val="1"/>
        <c:lblAlgn val="ctr"/>
        <c:lblOffset val="100"/>
        <c:noMultiLvlLbl val="0"/>
      </c:catAx>
      <c:valAx>
        <c:axId val="1048839264"/>
        <c:scaling>
          <c:orientation val="minMax"/>
        </c:scaling>
        <c:delete val="1"/>
        <c:axPos val="l"/>
        <c:numFmt formatCode="General" sourceLinked="1"/>
        <c:majorTickMark val="none"/>
        <c:minorTickMark val="none"/>
        <c:tickLblPos val="nextTo"/>
        <c:crossAx val="1048838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Dataset''''.xlsx]Sheet6!PivotTable3</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Sheet6!$H$2</c:f>
              <c:strCache>
                <c:ptCount val="1"/>
                <c:pt idx="0">
                  <c:v>Total</c:v>
                </c:pt>
              </c:strCache>
            </c:strRef>
          </c:tx>
          <c:spPr>
            <a:ln w="28575" cap="rnd">
              <a:solidFill>
                <a:schemeClr val="accent1"/>
              </a:solidFill>
              <a:round/>
            </a:ln>
            <a:effectLst/>
          </c:spPr>
          <c:marker>
            <c:symbol val="none"/>
          </c:marker>
          <c:cat>
            <c:strRef>
              <c:f>Sheet6!$G$3:$G$20</c:f>
              <c:strCache>
                <c:ptCount val="17"/>
                <c:pt idx="0">
                  <c:v>April 2018</c:v>
                </c:pt>
                <c:pt idx="1">
                  <c:v>May 2018</c:v>
                </c:pt>
                <c:pt idx="2">
                  <c:v>June 2018</c:v>
                </c:pt>
                <c:pt idx="3">
                  <c:v>July 2018</c:v>
                </c:pt>
                <c:pt idx="4">
                  <c:v>August 2018</c:v>
                </c:pt>
                <c:pt idx="5">
                  <c:v>September 2018</c:v>
                </c:pt>
                <c:pt idx="6">
                  <c:v>October 2018</c:v>
                </c:pt>
                <c:pt idx="7">
                  <c:v>November 2018</c:v>
                </c:pt>
                <c:pt idx="8">
                  <c:v>December 2018</c:v>
                </c:pt>
                <c:pt idx="9">
                  <c:v>January 2019</c:v>
                </c:pt>
                <c:pt idx="10">
                  <c:v>February 2019</c:v>
                </c:pt>
                <c:pt idx="11">
                  <c:v>March 2019</c:v>
                </c:pt>
                <c:pt idx="12">
                  <c:v>April 2019</c:v>
                </c:pt>
                <c:pt idx="13">
                  <c:v>May 2019</c:v>
                </c:pt>
                <c:pt idx="14">
                  <c:v>June 2019</c:v>
                </c:pt>
                <c:pt idx="15">
                  <c:v>July 2019</c:v>
                </c:pt>
                <c:pt idx="16">
                  <c:v>August 2019</c:v>
                </c:pt>
              </c:strCache>
            </c:strRef>
          </c:cat>
          <c:val>
            <c:numRef>
              <c:f>Sheet6!$H$3:$H$20</c:f>
              <c:numCache>
                <c:formatCode>General</c:formatCode>
                <c:ptCount val="17"/>
                <c:pt idx="0">
                  <c:v>295</c:v>
                </c:pt>
                <c:pt idx="1">
                  <c:v>441</c:v>
                </c:pt>
                <c:pt idx="2">
                  <c:v>295</c:v>
                </c:pt>
                <c:pt idx="3">
                  <c:v>360</c:v>
                </c:pt>
                <c:pt idx="4">
                  <c:v>322</c:v>
                </c:pt>
                <c:pt idx="5">
                  <c:v>364</c:v>
                </c:pt>
                <c:pt idx="6">
                  <c:v>393</c:v>
                </c:pt>
                <c:pt idx="7">
                  <c:v>237</c:v>
                </c:pt>
                <c:pt idx="8">
                  <c:v>452</c:v>
                </c:pt>
                <c:pt idx="9">
                  <c:v>359</c:v>
                </c:pt>
                <c:pt idx="10">
                  <c:v>198</c:v>
                </c:pt>
                <c:pt idx="11">
                  <c:v>443</c:v>
                </c:pt>
                <c:pt idx="12">
                  <c:v>277</c:v>
                </c:pt>
                <c:pt idx="13">
                  <c:v>312</c:v>
                </c:pt>
                <c:pt idx="14">
                  <c:v>389</c:v>
                </c:pt>
                <c:pt idx="15">
                  <c:v>294</c:v>
                </c:pt>
                <c:pt idx="16">
                  <c:v>184</c:v>
                </c:pt>
              </c:numCache>
            </c:numRef>
          </c:val>
          <c:smooth val="0"/>
          <c:extLst>
            <c:ext xmlns:c16="http://schemas.microsoft.com/office/drawing/2014/chart" uri="{C3380CC4-5D6E-409C-BE32-E72D297353CC}">
              <c16:uniqueId val="{00000000-23B4-4521-9547-82643CC2974A}"/>
            </c:ext>
          </c:extLst>
        </c:ser>
        <c:dLbls>
          <c:showLegendKey val="0"/>
          <c:showVal val="0"/>
          <c:showCatName val="0"/>
          <c:showSerName val="0"/>
          <c:showPercent val="0"/>
          <c:showBubbleSize val="0"/>
        </c:dLbls>
        <c:smooth val="0"/>
        <c:axId val="1048835520"/>
        <c:axId val="1048836352"/>
      </c:lineChart>
      <c:catAx>
        <c:axId val="1048835520"/>
        <c:scaling>
          <c:orientation val="minMax"/>
        </c:scaling>
        <c:delete val="1"/>
        <c:axPos val="b"/>
        <c:numFmt formatCode="General" sourceLinked="1"/>
        <c:majorTickMark val="none"/>
        <c:minorTickMark val="none"/>
        <c:tickLblPos val="nextTo"/>
        <c:crossAx val="1048836352"/>
        <c:crosses val="autoZero"/>
        <c:auto val="1"/>
        <c:lblAlgn val="ctr"/>
        <c:lblOffset val="100"/>
        <c:noMultiLvlLbl val="0"/>
      </c:catAx>
      <c:valAx>
        <c:axId val="1048836352"/>
        <c:scaling>
          <c:orientation val="minMax"/>
        </c:scaling>
        <c:delete val="1"/>
        <c:axPos val="l"/>
        <c:numFmt formatCode="General" sourceLinked="1"/>
        <c:majorTickMark val="none"/>
        <c:minorTickMark val="none"/>
        <c:tickLblPos val="nextTo"/>
        <c:crossAx val="1048835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Dataset''''.xlsx]Sheet5!PivotTable33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Sheet5!$B$22</c:f>
              <c:strCache>
                <c:ptCount val="1"/>
                <c:pt idx="0">
                  <c:v>Total</c:v>
                </c:pt>
              </c:strCache>
            </c:strRef>
          </c:tx>
          <c:spPr>
            <a:solidFill>
              <a:schemeClr val="accent1"/>
            </a:solidFill>
            <a:ln>
              <a:noFill/>
            </a:ln>
            <a:effectLst/>
          </c:spPr>
          <c:invertIfNegative val="0"/>
          <c:cat>
            <c:strRef>
              <c:f>Sheet5!$A$23:$A$40</c:f>
              <c:strCache>
                <c:ptCount val="17"/>
                <c:pt idx="0">
                  <c:v>Accessories</c:v>
                </c:pt>
                <c:pt idx="1">
                  <c:v>Bookcases</c:v>
                </c:pt>
                <c:pt idx="2">
                  <c:v>Chairs</c:v>
                </c:pt>
                <c:pt idx="3">
                  <c:v>Electronic Games</c:v>
                </c:pt>
                <c:pt idx="4">
                  <c:v>Furnishings</c:v>
                </c:pt>
                <c:pt idx="5">
                  <c:v>Handkerchief</c:v>
                </c:pt>
                <c:pt idx="6">
                  <c:v>Kurti</c:v>
                </c:pt>
                <c:pt idx="7">
                  <c:v>Leggings</c:v>
                </c:pt>
                <c:pt idx="8">
                  <c:v>Phones</c:v>
                </c:pt>
                <c:pt idx="9">
                  <c:v>Printers</c:v>
                </c:pt>
                <c:pt idx="10">
                  <c:v>Saree</c:v>
                </c:pt>
                <c:pt idx="11">
                  <c:v>Shirt</c:v>
                </c:pt>
                <c:pt idx="12">
                  <c:v>Skirt</c:v>
                </c:pt>
                <c:pt idx="13">
                  <c:v>Stole</c:v>
                </c:pt>
                <c:pt idx="14">
                  <c:v>Tables</c:v>
                </c:pt>
                <c:pt idx="15">
                  <c:v>Trousers</c:v>
                </c:pt>
                <c:pt idx="16">
                  <c:v>T-Shirt</c:v>
                </c:pt>
              </c:strCache>
            </c:strRef>
          </c:cat>
          <c:val>
            <c:numRef>
              <c:f>Sheet5!$B$23:$B$40</c:f>
              <c:numCache>
                <c:formatCode>"₹"\ 0.00,\ "K"</c:formatCode>
                <c:ptCount val="17"/>
                <c:pt idx="0">
                  <c:v>3559</c:v>
                </c:pt>
                <c:pt idx="1">
                  <c:v>4888</c:v>
                </c:pt>
                <c:pt idx="2">
                  <c:v>577</c:v>
                </c:pt>
                <c:pt idx="3">
                  <c:v>-1236</c:v>
                </c:pt>
                <c:pt idx="4">
                  <c:v>844</c:v>
                </c:pt>
                <c:pt idx="5">
                  <c:v>2098</c:v>
                </c:pt>
                <c:pt idx="6">
                  <c:v>181</c:v>
                </c:pt>
                <c:pt idx="7">
                  <c:v>260</c:v>
                </c:pt>
                <c:pt idx="8">
                  <c:v>2207</c:v>
                </c:pt>
                <c:pt idx="9">
                  <c:v>5964</c:v>
                </c:pt>
                <c:pt idx="10">
                  <c:v>352</c:v>
                </c:pt>
                <c:pt idx="11">
                  <c:v>1131</c:v>
                </c:pt>
                <c:pt idx="12">
                  <c:v>235</c:v>
                </c:pt>
                <c:pt idx="13">
                  <c:v>2559</c:v>
                </c:pt>
                <c:pt idx="14">
                  <c:v>-4011</c:v>
                </c:pt>
                <c:pt idx="15">
                  <c:v>2847</c:v>
                </c:pt>
                <c:pt idx="16">
                  <c:v>1500</c:v>
                </c:pt>
              </c:numCache>
            </c:numRef>
          </c:val>
          <c:extLst>
            <c:ext xmlns:c16="http://schemas.microsoft.com/office/drawing/2014/chart" uri="{C3380CC4-5D6E-409C-BE32-E72D297353CC}">
              <c16:uniqueId val="{00000000-C0AC-4530-8E18-C74737933A91}"/>
            </c:ext>
          </c:extLst>
        </c:ser>
        <c:dLbls>
          <c:showLegendKey val="0"/>
          <c:showVal val="0"/>
          <c:showCatName val="0"/>
          <c:showSerName val="0"/>
          <c:showPercent val="0"/>
          <c:showBubbleSize val="0"/>
        </c:dLbls>
        <c:gapWidth val="219"/>
        <c:overlap val="-27"/>
        <c:axId val="1782750479"/>
        <c:axId val="1782747567"/>
      </c:barChart>
      <c:catAx>
        <c:axId val="1782750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747567"/>
        <c:crosses val="autoZero"/>
        <c:auto val="1"/>
        <c:lblAlgn val="ctr"/>
        <c:lblOffset val="100"/>
        <c:noMultiLvlLbl val="0"/>
      </c:catAx>
      <c:valAx>
        <c:axId val="178274756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750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Dataset''''.xlsx]Sheet6!PivotTable4</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Sheet6!$K$2</c:f>
              <c:strCache>
                <c:ptCount val="1"/>
                <c:pt idx="0">
                  <c:v>Total</c:v>
                </c:pt>
              </c:strCache>
            </c:strRef>
          </c:tx>
          <c:spPr>
            <a:ln w="28575" cap="rnd">
              <a:solidFill>
                <a:schemeClr val="accent1"/>
              </a:solidFill>
              <a:round/>
            </a:ln>
            <a:effectLst/>
          </c:spPr>
          <c:marker>
            <c:symbol val="none"/>
          </c:marker>
          <c:cat>
            <c:strRef>
              <c:f>Sheet6!$J$3:$J$20</c:f>
              <c:strCache>
                <c:ptCount val="17"/>
                <c:pt idx="0">
                  <c:v>April 2018</c:v>
                </c:pt>
                <c:pt idx="1">
                  <c:v>May 2018</c:v>
                </c:pt>
                <c:pt idx="2">
                  <c:v>June 2018</c:v>
                </c:pt>
                <c:pt idx="3">
                  <c:v>July 2018</c:v>
                </c:pt>
                <c:pt idx="4">
                  <c:v>August 2018</c:v>
                </c:pt>
                <c:pt idx="5">
                  <c:v>September 2018</c:v>
                </c:pt>
                <c:pt idx="6">
                  <c:v>October 2018</c:v>
                </c:pt>
                <c:pt idx="7">
                  <c:v>November 2018</c:v>
                </c:pt>
                <c:pt idx="8">
                  <c:v>December 2018</c:v>
                </c:pt>
                <c:pt idx="9">
                  <c:v>January 2019</c:v>
                </c:pt>
                <c:pt idx="10">
                  <c:v>February 2019</c:v>
                </c:pt>
                <c:pt idx="11">
                  <c:v>March 2019</c:v>
                </c:pt>
                <c:pt idx="12">
                  <c:v>April 2019</c:v>
                </c:pt>
                <c:pt idx="13">
                  <c:v>May 2019</c:v>
                </c:pt>
                <c:pt idx="14">
                  <c:v>June 2019</c:v>
                </c:pt>
                <c:pt idx="15">
                  <c:v>July 2019</c:v>
                </c:pt>
                <c:pt idx="16">
                  <c:v>August 2019</c:v>
                </c:pt>
              </c:strCache>
            </c:strRef>
          </c:cat>
          <c:val>
            <c:numRef>
              <c:f>Sheet6!$K$3:$K$20</c:f>
              <c:numCache>
                <c:formatCode>General</c:formatCode>
                <c:ptCount val="17"/>
                <c:pt idx="0">
                  <c:v>74</c:v>
                </c:pt>
                <c:pt idx="1">
                  <c:v>115</c:v>
                </c:pt>
                <c:pt idx="2">
                  <c:v>75</c:v>
                </c:pt>
                <c:pt idx="3">
                  <c:v>89</c:v>
                </c:pt>
                <c:pt idx="4">
                  <c:v>94</c:v>
                </c:pt>
                <c:pt idx="5">
                  <c:v>96</c:v>
                </c:pt>
                <c:pt idx="6">
                  <c:v>96</c:v>
                </c:pt>
                <c:pt idx="7">
                  <c:v>62</c:v>
                </c:pt>
                <c:pt idx="8">
                  <c:v>118</c:v>
                </c:pt>
                <c:pt idx="9">
                  <c:v>102</c:v>
                </c:pt>
                <c:pt idx="10">
                  <c:v>59</c:v>
                </c:pt>
                <c:pt idx="11">
                  <c:v>118</c:v>
                </c:pt>
                <c:pt idx="12">
                  <c:v>76</c:v>
                </c:pt>
                <c:pt idx="13">
                  <c:v>89</c:v>
                </c:pt>
                <c:pt idx="14">
                  <c:v>113</c:v>
                </c:pt>
                <c:pt idx="15">
                  <c:v>80</c:v>
                </c:pt>
                <c:pt idx="16">
                  <c:v>44</c:v>
                </c:pt>
              </c:numCache>
            </c:numRef>
          </c:val>
          <c:smooth val="0"/>
          <c:extLst>
            <c:ext xmlns:c16="http://schemas.microsoft.com/office/drawing/2014/chart" uri="{C3380CC4-5D6E-409C-BE32-E72D297353CC}">
              <c16:uniqueId val="{00000000-514E-40B8-8DA4-D61C42043BEE}"/>
            </c:ext>
          </c:extLst>
        </c:ser>
        <c:dLbls>
          <c:showLegendKey val="0"/>
          <c:showVal val="0"/>
          <c:showCatName val="0"/>
          <c:showSerName val="0"/>
          <c:showPercent val="0"/>
          <c:showBubbleSize val="0"/>
        </c:dLbls>
        <c:smooth val="0"/>
        <c:axId val="976019296"/>
        <c:axId val="976020128"/>
      </c:lineChart>
      <c:catAx>
        <c:axId val="976019296"/>
        <c:scaling>
          <c:orientation val="minMax"/>
        </c:scaling>
        <c:delete val="1"/>
        <c:axPos val="b"/>
        <c:numFmt formatCode="General" sourceLinked="1"/>
        <c:majorTickMark val="none"/>
        <c:minorTickMark val="none"/>
        <c:tickLblPos val="nextTo"/>
        <c:crossAx val="976020128"/>
        <c:crosses val="autoZero"/>
        <c:auto val="1"/>
        <c:lblAlgn val="ctr"/>
        <c:lblOffset val="100"/>
        <c:noMultiLvlLbl val="0"/>
      </c:catAx>
      <c:valAx>
        <c:axId val="976020128"/>
        <c:scaling>
          <c:orientation val="minMax"/>
        </c:scaling>
        <c:delete val="1"/>
        <c:axPos val="l"/>
        <c:numFmt formatCode="General" sourceLinked="1"/>
        <c:majorTickMark val="none"/>
        <c:minorTickMark val="none"/>
        <c:tickLblPos val="nextTo"/>
        <c:crossAx val="976019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Dataset''''.xlsx]Sheet6!PivotTable10</c:name>
    <c:fmtId val="1"/>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Sheet6!$N$2</c:f>
              <c:strCache>
                <c:ptCount val="1"/>
                <c:pt idx="0">
                  <c:v>Total</c:v>
                </c:pt>
              </c:strCache>
            </c:strRef>
          </c:tx>
          <c:spPr>
            <a:ln w="28575" cap="rnd">
              <a:solidFill>
                <a:schemeClr val="accent1"/>
              </a:solidFill>
              <a:round/>
            </a:ln>
            <a:effectLst/>
          </c:spPr>
          <c:marker>
            <c:symbol val="none"/>
          </c:marker>
          <c:cat>
            <c:strRef>
              <c:f>Sheet6!$M$3:$M$20</c:f>
              <c:strCache>
                <c:ptCount val="17"/>
                <c:pt idx="0">
                  <c:v>April 2018</c:v>
                </c:pt>
                <c:pt idx="1">
                  <c:v>May 2018</c:v>
                </c:pt>
                <c:pt idx="2">
                  <c:v>June 2018</c:v>
                </c:pt>
                <c:pt idx="3">
                  <c:v>July 2018</c:v>
                </c:pt>
                <c:pt idx="4">
                  <c:v>August 2018</c:v>
                </c:pt>
                <c:pt idx="5">
                  <c:v>September 2018</c:v>
                </c:pt>
                <c:pt idx="6">
                  <c:v>October 2018</c:v>
                </c:pt>
                <c:pt idx="7">
                  <c:v>November 2018</c:v>
                </c:pt>
                <c:pt idx="8">
                  <c:v>December 2018</c:v>
                </c:pt>
                <c:pt idx="9">
                  <c:v>January 2019</c:v>
                </c:pt>
                <c:pt idx="10">
                  <c:v>February 2019</c:v>
                </c:pt>
                <c:pt idx="11">
                  <c:v>March 2019</c:v>
                </c:pt>
                <c:pt idx="12">
                  <c:v>April 2019</c:v>
                </c:pt>
                <c:pt idx="13">
                  <c:v>May 2019</c:v>
                </c:pt>
                <c:pt idx="14">
                  <c:v>June 2019</c:v>
                </c:pt>
                <c:pt idx="15">
                  <c:v>July 2019</c:v>
                </c:pt>
                <c:pt idx="16">
                  <c:v>August 2019</c:v>
                </c:pt>
              </c:strCache>
            </c:strRef>
          </c:cat>
          <c:val>
            <c:numRef>
              <c:f>Sheet6!$N$3:$N$20</c:f>
              <c:numCache>
                <c:formatCode>General</c:formatCode>
                <c:ptCount val="17"/>
                <c:pt idx="0">
                  <c:v>-0.10855084620318745</c:v>
                </c:pt>
                <c:pt idx="1">
                  <c:v>8.0652784707087158E-2</c:v>
                </c:pt>
                <c:pt idx="2">
                  <c:v>8.9780324737344791E-2</c:v>
                </c:pt>
                <c:pt idx="3">
                  <c:v>0.2032520325203252</c:v>
                </c:pt>
                <c:pt idx="4">
                  <c:v>8.3273303558565048E-2</c:v>
                </c:pt>
                <c:pt idx="5">
                  <c:v>-5.2878179384203479E-2</c:v>
                </c:pt>
                <c:pt idx="6">
                  <c:v>9.2698855530545604E-2</c:v>
                </c:pt>
                <c:pt idx="7">
                  <c:v>5.7170477282435198E-2</c:v>
                </c:pt>
                <c:pt idx="8">
                  <c:v>0.22726358148893361</c:v>
                </c:pt>
                <c:pt idx="9">
                  <c:v>0.19262033062380127</c:v>
                </c:pt>
                <c:pt idx="10">
                  <c:v>-8.3687234574069444E-2</c:v>
                </c:pt>
                <c:pt idx="11">
                  <c:v>9.0708887755575132E-2</c:v>
                </c:pt>
                <c:pt idx="12">
                  <c:v>5.4427294882209584E-2</c:v>
                </c:pt>
                <c:pt idx="13">
                  <c:v>4.7459820947039155E-2</c:v>
                </c:pt>
                <c:pt idx="14">
                  <c:v>5.6210131332082552E-2</c:v>
                </c:pt>
                <c:pt idx="15">
                  <c:v>0.15894749374925587</c:v>
                </c:pt>
                <c:pt idx="16">
                  <c:v>1.7726798748696558E-2</c:v>
                </c:pt>
              </c:numCache>
            </c:numRef>
          </c:val>
          <c:smooth val="0"/>
          <c:extLst>
            <c:ext xmlns:c16="http://schemas.microsoft.com/office/drawing/2014/chart" uri="{C3380CC4-5D6E-409C-BE32-E72D297353CC}">
              <c16:uniqueId val="{00000000-FEF3-47CA-94DD-DE5F949DE581}"/>
            </c:ext>
          </c:extLst>
        </c:ser>
        <c:dLbls>
          <c:showLegendKey val="0"/>
          <c:showVal val="0"/>
          <c:showCatName val="0"/>
          <c:showSerName val="0"/>
          <c:showPercent val="0"/>
          <c:showBubbleSize val="0"/>
        </c:dLbls>
        <c:smooth val="0"/>
        <c:axId val="1052955840"/>
        <c:axId val="1052956256"/>
      </c:lineChart>
      <c:catAx>
        <c:axId val="1052955840"/>
        <c:scaling>
          <c:orientation val="minMax"/>
        </c:scaling>
        <c:delete val="1"/>
        <c:axPos val="b"/>
        <c:numFmt formatCode="General" sourceLinked="1"/>
        <c:majorTickMark val="none"/>
        <c:minorTickMark val="none"/>
        <c:tickLblPos val="nextTo"/>
        <c:crossAx val="1052956256"/>
        <c:crosses val="autoZero"/>
        <c:auto val="1"/>
        <c:lblAlgn val="ctr"/>
        <c:lblOffset val="100"/>
        <c:noMultiLvlLbl val="0"/>
      </c:catAx>
      <c:valAx>
        <c:axId val="1052956256"/>
        <c:scaling>
          <c:orientation val="minMax"/>
        </c:scaling>
        <c:delete val="1"/>
        <c:axPos val="l"/>
        <c:numFmt formatCode="General" sourceLinked="1"/>
        <c:majorTickMark val="none"/>
        <c:minorTickMark val="none"/>
        <c:tickLblPos val="nextTo"/>
        <c:crossAx val="105295584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Dataset''''.xlsx]Sheet4!PivotTable26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Sub-Categories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pivotFmt>
    </c:pivotFmts>
    <c:plotArea>
      <c:layout/>
      <c:doughnutChart>
        <c:varyColors val="1"/>
        <c:ser>
          <c:idx val="0"/>
          <c:order val="0"/>
          <c:tx>
            <c:strRef>
              <c:f>Sheet4!$B$1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C76C-479C-93D2-D09934BDE73A}"/>
              </c:ext>
            </c:extLst>
          </c:dPt>
          <c:dPt>
            <c:idx val="1"/>
            <c:bubble3D val="0"/>
            <c:spPr>
              <a:solidFill>
                <a:schemeClr val="accent2"/>
              </a:solidFill>
              <a:ln>
                <a:noFill/>
              </a:ln>
              <a:effectLst/>
            </c:spPr>
            <c:extLst>
              <c:ext xmlns:c16="http://schemas.microsoft.com/office/drawing/2014/chart" uri="{C3380CC4-5D6E-409C-BE32-E72D297353CC}">
                <c16:uniqueId val="{00000003-C76C-479C-93D2-D09934BDE73A}"/>
              </c:ext>
            </c:extLst>
          </c:dPt>
          <c:dPt>
            <c:idx val="2"/>
            <c:bubble3D val="0"/>
            <c:spPr>
              <a:solidFill>
                <a:schemeClr val="accent3"/>
              </a:solidFill>
              <a:ln>
                <a:noFill/>
              </a:ln>
              <a:effectLst/>
            </c:spPr>
            <c:extLst>
              <c:ext xmlns:c16="http://schemas.microsoft.com/office/drawing/2014/chart" uri="{C3380CC4-5D6E-409C-BE32-E72D297353CC}">
                <c16:uniqueId val="{00000005-C76C-479C-93D2-D09934BDE73A}"/>
              </c:ext>
            </c:extLst>
          </c:dPt>
          <c:dPt>
            <c:idx val="3"/>
            <c:bubble3D val="0"/>
            <c:spPr>
              <a:solidFill>
                <a:schemeClr val="accent4"/>
              </a:solidFill>
              <a:ln>
                <a:noFill/>
              </a:ln>
              <a:effectLst/>
            </c:spPr>
            <c:extLst>
              <c:ext xmlns:c16="http://schemas.microsoft.com/office/drawing/2014/chart" uri="{C3380CC4-5D6E-409C-BE32-E72D297353CC}">
                <c16:uniqueId val="{00000007-C76C-479C-93D2-D09934BDE73A}"/>
              </c:ext>
            </c:extLst>
          </c:dPt>
          <c:dPt>
            <c:idx val="4"/>
            <c:bubble3D val="0"/>
            <c:spPr>
              <a:solidFill>
                <a:schemeClr val="accent5"/>
              </a:solidFill>
              <a:ln>
                <a:noFill/>
              </a:ln>
              <a:effectLst/>
            </c:spPr>
            <c:extLst>
              <c:ext xmlns:c16="http://schemas.microsoft.com/office/drawing/2014/chart" uri="{C3380CC4-5D6E-409C-BE32-E72D297353CC}">
                <c16:uniqueId val="{00000009-C76C-479C-93D2-D09934BDE73A}"/>
              </c:ext>
            </c:extLst>
          </c:dPt>
          <c:dPt>
            <c:idx val="5"/>
            <c:bubble3D val="0"/>
            <c:spPr>
              <a:solidFill>
                <a:schemeClr val="accent6"/>
              </a:solidFill>
              <a:ln>
                <a:noFill/>
              </a:ln>
              <a:effectLst/>
            </c:spPr>
            <c:extLst>
              <c:ext xmlns:c16="http://schemas.microsoft.com/office/drawing/2014/chart" uri="{C3380CC4-5D6E-409C-BE32-E72D297353CC}">
                <c16:uniqueId val="{0000000B-C76C-479C-93D2-D09934BDE73A}"/>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C76C-479C-93D2-D09934BDE73A}"/>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C76C-479C-93D2-D09934BDE73A}"/>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C76C-479C-93D2-D09934BDE73A}"/>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C76C-479C-93D2-D09934BDE73A}"/>
              </c:ext>
            </c:extLst>
          </c:dPt>
          <c:dPt>
            <c:idx val="10"/>
            <c:bubble3D val="0"/>
            <c:spPr>
              <a:solidFill>
                <a:schemeClr val="accent5">
                  <a:lumMod val="60000"/>
                </a:schemeClr>
              </a:solidFill>
              <a:ln>
                <a:noFill/>
              </a:ln>
              <a:effectLst/>
            </c:spPr>
            <c:extLst>
              <c:ext xmlns:c16="http://schemas.microsoft.com/office/drawing/2014/chart" uri="{C3380CC4-5D6E-409C-BE32-E72D297353CC}">
                <c16:uniqueId val="{00000015-0E39-4D8A-A3C8-C7DEFF1B13B4}"/>
              </c:ext>
            </c:extLst>
          </c:dPt>
          <c:dPt>
            <c:idx val="11"/>
            <c:bubble3D val="0"/>
            <c:spPr>
              <a:solidFill>
                <a:schemeClr val="accent6">
                  <a:lumMod val="60000"/>
                </a:schemeClr>
              </a:solidFill>
              <a:ln>
                <a:noFill/>
              </a:ln>
              <a:effectLst/>
            </c:spPr>
            <c:extLst>
              <c:ext xmlns:c16="http://schemas.microsoft.com/office/drawing/2014/chart" uri="{C3380CC4-5D6E-409C-BE32-E72D297353CC}">
                <c16:uniqueId val="{00000017-0E39-4D8A-A3C8-C7DEFF1B13B4}"/>
              </c:ext>
            </c:extLst>
          </c:dPt>
          <c:dPt>
            <c:idx val="12"/>
            <c:bubble3D val="0"/>
            <c:spPr>
              <a:solidFill>
                <a:schemeClr val="accent1">
                  <a:lumMod val="80000"/>
                  <a:lumOff val="20000"/>
                </a:schemeClr>
              </a:solidFill>
              <a:ln>
                <a:noFill/>
              </a:ln>
              <a:effectLst/>
            </c:spPr>
            <c:extLst>
              <c:ext xmlns:c16="http://schemas.microsoft.com/office/drawing/2014/chart" uri="{C3380CC4-5D6E-409C-BE32-E72D297353CC}">
                <c16:uniqueId val="{00000019-0E39-4D8A-A3C8-C7DEFF1B13B4}"/>
              </c:ext>
            </c:extLst>
          </c:dPt>
          <c:dPt>
            <c:idx val="13"/>
            <c:bubble3D val="0"/>
            <c:spPr>
              <a:solidFill>
                <a:schemeClr val="accent2">
                  <a:lumMod val="80000"/>
                  <a:lumOff val="20000"/>
                </a:schemeClr>
              </a:solidFill>
              <a:ln>
                <a:noFill/>
              </a:ln>
              <a:effectLst/>
            </c:spPr>
            <c:extLst>
              <c:ext xmlns:c16="http://schemas.microsoft.com/office/drawing/2014/chart" uri="{C3380CC4-5D6E-409C-BE32-E72D297353CC}">
                <c16:uniqueId val="{0000001B-0E39-4D8A-A3C8-C7DEFF1B13B4}"/>
              </c:ext>
            </c:extLst>
          </c:dPt>
          <c:dPt>
            <c:idx val="14"/>
            <c:bubble3D val="0"/>
            <c:spPr>
              <a:solidFill>
                <a:schemeClr val="accent3">
                  <a:lumMod val="80000"/>
                  <a:lumOff val="20000"/>
                </a:schemeClr>
              </a:solidFill>
              <a:ln>
                <a:noFill/>
              </a:ln>
              <a:effectLst/>
            </c:spPr>
            <c:extLst>
              <c:ext xmlns:c16="http://schemas.microsoft.com/office/drawing/2014/chart" uri="{C3380CC4-5D6E-409C-BE32-E72D297353CC}">
                <c16:uniqueId val="{0000001D-0E39-4D8A-A3C8-C7DEFF1B13B4}"/>
              </c:ext>
            </c:extLst>
          </c:dPt>
          <c:dPt>
            <c:idx val="15"/>
            <c:bubble3D val="0"/>
            <c:spPr>
              <a:solidFill>
                <a:schemeClr val="accent4">
                  <a:lumMod val="80000"/>
                  <a:lumOff val="20000"/>
                </a:schemeClr>
              </a:solidFill>
              <a:ln>
                <a:noFill/>
              </a:ln>
              <a:effectLst/>
            </c:spPr>
            <c:extLst>
              <c:ext xmlns:c16="http://schemas.microsoft.com/office/drawing/2014/chart" uri="{C3380CC4-5D6E-409C-BE32-E72D297353CC}">
                <c16:uniqueId val="{0000001F-0E39-4D8A-A3C8-C7DEFF1B13B4}"/>
              </c:ext>
            </c:extLst>
          </c:dPt>
          <c:dPt>
            <c:idx val="16"/>
            <c:bubble3D val="0"/>
            <c:spPr>
              <a:solidFill>
                <a:schemeClr val="accent5">
                  <a:lumMod val="80000"/>
                  <a:lumOff val="20000"/>
                </a:schemeClr>
              </a:solidFill>
              <a:ln>
                <a:noFill/>
              </a:ln>
              <a:effectLst/>
            </c:spPr>
            <c:extLst>
              <c:ext xmlns:c16="http://schemas.microsoft.com/office/drawing/2014/chart" uri="{C3380CC4-5D6E-409C-BE32-E72D297353CC}">
                <c16:uniqueId val="{00000021-0E39-4D8A-A3C8-C7DEFF1B13B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Sheet4!$A$2:$A$12</c:f>
              <c:strCache>
                <c:ptCount val="10"/>
                <c:pt idx="0">
                  <c:v>Accessories</c:v>
                </c:pt>
                <c:pt idx="1">
                  <c:v>Bookcases</c:v>
                </c:pt>
                <c:pt idx="2">
                  <c:v>Chairs</c:v>
                </c:pt>
                <c:pt idx="3">
                  <c:v>Electronic Games</c:v>
                </c:pt>
                <c:pt idx="4">
                  <c:v>Phones</c:v>
                </c:pt>
                <c:pt idx="5">
                  <c:v>Printers</c:v>
                </c:pt>
                <c:pt idx="6">
                  <c:v>Saree</c:v>
                </c:pt>
                <c:pt idx="7">
                  <c:v>Stole</c:v>
                </c:pt>
                <c:pt idx="8">
                  <c:v>Tables</c:v>
                </c:pt>
                <c:pt idx="9">
                  <c:v>Trousers</c:v>
                </c:pt>
              </c:strCache>
            </c:strRef>
          </c:cat>
          <c:val>
            <c:numRef>
              <c:f>Sheet4!$B$2:$B$12</c:f>
              <c:numCache>
                <c:formatCode>0.00%</c:formatCode>
                <c:ptCount val="10"/>
                <c:pt idx="0">
                  <c:v>5.7019891880543745E-2</c:v>
                </c:pt>
                <c:pt idx="1">
                  <c:v>0.1492179709232142</c:v>
                </c:pt>
                <c:pt idx="2">
                  <c:v>8.9807379415315178E-2</c:v>
                </c:pt>
                <c:pt idx="3">
                  <c:v>0.10278696268304204</c:v>
                </c:pt>
                <c:pt idx="4">
                  <c:v>0.12102818453786805</c:v>
                </c:pt>
                <c:pt idx="5">
                  <c:v>0.15286831470109694</c:v>
                </c:pt>
                <c:pt idx="6">
                  <c:v>0.14042670445599117</c:v>
                </c:pt>
                <c:pt idx="7">
                  <c:v>4.8669500866005355E-2</c:v>
                </c:pt>
                <c:pt idx="8">
                  <c:v>5.9344985041725709E-2</c:v>
                </c:pt>
                <c:pt idx="9">
                  <c:v>7.8830105495197603E-2</c:v>
                </c:pt>
              </c:numCache>
            </c:numRef>
          </c:val>
          <c:extLst>
            <c:ext xmlns:c16="http://schemas.microsoft.com/office/drawing/2014/chart" uri="{C3380CC4-5D6E-409C-BE32-E72D297353CC}">
              <c16:uniqueId val="{00000000-067B-4821-953B-C13719D750A3}"/>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Dataset''''.xlsx]Sheet4!PivotTable30</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Sheet4!$N$1</c:f>
              <c:strCache>
                <c:ptCount val="1"/>
                <c:pt idx="0">
                  <c:v>Total</c:v>
                </c:pt>
              </c:strCache>
            </c:strRef>
          </c:tx>
          <c:spPr>
            <a:solidFill>
              <a:schemeClr val="accent1"/>
            </a:solidFill>
            <a:ln>
              <a:noFill/>
            </a:ln>
            <a:effectLst/>
          </c:spPr>
          <c:invertIfNegative val="0"/>
          <c:cat>
            <c:strRef>
              <c:f>Sheet4!$M$2:$M$12</c:f>
              <c:strCache>
                <c:ptCount val="10"/>
                <c:pt idx="0">
                  <c:v>Kolkata</c:v>
                </c:pt>
                <c:pt idx="1">
                  <c:v>Ahmedabad</c:v>
                </c:pt>
                <c:pt idx="2">
                  <c:v>Bangalore</c:v>
                </c:pt>
                <c:pt idx="3">
                  <c:v>Allahabad</c:v>
                </c:pt>
                <c:pt idx="4">
                  <c:v>Chandigarh</c:v>
                </c:pt>
                <c:pt idx="5">
                  <c:v>Bhopal</c:v>
                </c:pt>
                <c:pt idx="6">
                  <c:v>Delhi</c:v>
                </c:pt>
                <c:pt idx="7">
                  <c:v>Pune</c:v>
                </c:pt>
                <c:pt idx="8">
                  <c:v>Mumbai</c:v>
                </c:pt>
                <c:pt idx="9">
                  <c:v>Indore</c:v>
                </c:pt>
              </c:strCache>
            </c:strRef>
          </c:cat>
          <c:val>
            <c:numRef>
              <c:f>Sheet4!$N$2:$N$12</c:f>
              <c:numCache>
                <c:formatCode>"₹"\ 0.00,\ "K"</c:formatCode>
                <c:ptCount val="10"/>
                <c:pt idx="0">
                  <c:v>14086</c:v>
                </c:pt>
                <c:pt idx="1">
                  <c:v>14230</c:v>
                </c:pt>
                <c:pt idx="2">
                  <c:v>15058</c:v>
                </c:pt>
                <c:pt idx="3">
                  <c:v>16857</c:v>
                </c:pt>
                <c:pt idx="4">
                  <c:v>21142</c:v>
                </c:pt>
                <c:pt idx="5">
                  <c:v>23583</c:v>
                </c:pt>
                <c:pt idx="6">
                  <c:v>25019</c:v>
                </c:pt>
                <c:pt idx="7">
                  <c:v>33481</c:v>
                </c:pt>
                <c:pt idx="8">
                  <c:v>61867</c:v>
                </c:pt>
                <c:pt idx="9">
                  <c:v>79069</c:v>
                </c:pt>
              </c:numCache>
            </c:numRef>
          </c:val>
          <c:extLst>
            <c:ext xmlns:c16="http://schemas.microsoft.com/office/drawing/2014/chart" uri="{C3380CC4-5D6E-409C-BE32-E72D297353CC}">
              <c16:uniqueId val="{00000000-E423-4C83-A582-1FA2CA423B03}"/>
            </c:ext>
          </c:extLst>
        </c:ser>
        <c:dLbls>
          <c:showLegendKey val="0"/>
          <c:showVal val="0"/>
          <c:showCatName val="0"/>
          <c:showSerName val="0"/>
          <c:showPercent val="0"/>
          <c:showBubbleSize val="0"/>
        </c:dLbls>
        <c:gapWidth val="182"/>
        <c:axId val="1770796208"/>
        <c:axId val="1770785392"/>
      </c:barChart>
      <c:catAx>
        <c:axId val="1770796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785392"/>
        <c:crosses val="autoZero"/>
        <c:auto val="1"/>
        <c:lblAlgn val="ctr"/>
        <c:lblOffset val="100"/>
        <c:noMultiLvlLbl val="0"/>
      </c:catAx>
      <c:valAx>
        <c:axId val="1770785392"/>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0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796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Dataset''''.xlsx]Sheet4!PivotTable15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Sheet4!$B$27</c:f>
              <c:strCache>
                <c:ptCount val="1"/>
                <c:pt idx="0">
                  <c:v>Total</c:v>
                </c:pt>
              </c:strCache>
            </c:strRef>
          </c:tx>
          <c:spPr>
            <a:solidFill>
              <a:schemeClr val="accent1"/>
            </a:solidFill>
            <a:ln>
              <a:noFill/>
            </a:ln>
            <a:effectLst/>
          </c:spPr>
          <c:invertIfNegative val="0"/>
          <c:cat>
            <c:strRef>
              <c:f>Sheet4!$A$28:$A$38</c:f>
              <c:strCache>
                <c:ptCount val="10"/>
                <c:pt idx="0">
                  <c:v>Kerala</c:v>
                </c:pt>
                <c:pt idx="1">
                  <c:v>West Bengal</c:v>
                </c:pt>
                <c:pt idx="2">
                  <c:v>Karnataka</c:v>
                </c:pt>
                <c:pt idx="3">
                  <c:v>Punjab</c:v>
                </c:pt>
                <c:pt idx="4">
                  <c:v>Gujarat</c:v>
                </c:pt>
                <c:pt idx="5">
                  <c:v>Rajasthan</c:v>
                </c:pt>
                <c:pt idx="6">
                  <c:v>Uttar Pradesh</c:v>
                </c:pt>
                <c:pt idx="7">
                  <c:v>Delhi</c:v>
                </c:pt>
                <c:pt idx="8">
                  <c:v>Maharashtra</c:v>
                </c:pt>
                <c:pt idx="9">
                  <c:v>Madhya Pradesh</c:v>
                </c:pt>
              </c:strCache>
            </c:strRef>
          </c:cat>
          <c:val>
            <c:numRef>
              <c:f>Sheet4!$B$28:$B$38</c:f>
              <c:numCache>
                <c:formatCode>"₹"\ 0.00,\ "K"</c:formatCode>
                <c:ptCount val="10"/>
                <c:pt idx="0">
                  <c:v>13459</c:v>
                </c:pt>
                <c:pt idx="1">
                  <c:v>14086</c:v>
                </c:pt>
                <c:pt idx="2">
                  <c:v>15058</c:v>
                </c:pt>
                <c:pt idx="3">
                  <c:v>16786</c:v>
                </c:pt>
                <c:pt idx="4">
                  <c:v>21058</c:v>
                </c:pt>
                <c:pt idx="5">
                  <c:v>21149</c:v>
                </c:pt>
                <c:pt idx="6">
                  <c:v>22359</c:v>
                </c:pt>
                <c:pt idx="7">
                  <c:v>22531</c:v>
                </c:pt>
                <c:pt idx="8">
                  <c:v>95348</c:v>
                </c:pt>
                <c:pt idx="9">
                  <c:v>105140</c:v>
                </c:pt>
              </c:numCache>
            </c:numRef>
          </c:val>
          <c:extLst>
            <c:ext xmlns:c16="http://schemas.microsoft.com/office/drawing/2014/chart" uri="{C3380CC4-5D6E-409C-BE32-E72D297353CC}">
              <c16:uniqueId val="{00000000-6431-4EF0-8A50-03BB8BDBE0C1}"/>
            </c:ext>
          </c:extLst>
        </c:ser>
        <c:dLbls>
          <c:showLegendKey val="0"/>
          <c:showVal val="0"/>
          <c:showCatName val="0"/>
          <c:showSerName val="0"/>
          <c:showPercent val="0"/>
          <c:showBubbleSize val="0"/>
        </c:dLbls>
        <c:gapWidth val="219"/>
        <c:axId val="1048822208"/>
        <c:axId val="1048820544"/>
      </c:barChart>
      <c:catAx>
        <c:axId val="1048822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820544"/>
        <c:crosses val="autoZero"/>
        <c:auto val="1"/>
        <c:lblAlgn val="ctr"/>
        <c:lblOffset val="100"/>
        <c:noMultiLvlLbl val="0"/>
      </c:catAx>
      <c:valAx>
        <c:axId val="1048820544"/>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0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822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Dataset''''.xlsx]Sheet2!PivotTable25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Sheet2!$L$17</c:f>
              <c:strCache>
                <c:ptCount val="1"/>
                <c:pt idx="0">
                  <c:v>Total Order Sales</c:v>
                </c:pt>
              </c:strCache>
            </c:strRef>
          </c:tx>
          <c:spPr>
            <a:solidFill>
              <a:schemeClr val="accent1"/>
            </a:solidFill>
            <a:ln>
              <a:noFill/>
            </a:ln>
            <a:effectLst/>
          </c:spPr>
          <c:invertIfNegative val="0"/>
          <c:cat>
            <c:strRef>
              <c:f>Sheet2!$K$18:$K$21</c:f>
              <c:strCache>
                <c:ptCount val="3"/>
                <c:pt idx="0">
                  <c:v>Clothing</c:v>
                </c:pt>
                <c:pt idx="1">
                  <c:v>Electronics</c:v>
                </c:pt>
                <c:pt idx="2">
                  <c:v>Furniture</c:v>
                </c:pt>
              </c:strCache>
            </c:strRef>
          </c:cat>
          <c:val>
            <c:numRef>
              <c:f>Sheet2!$L$18:$L$21</c:f>
              <c:numCache>
                <c:formatCode>"₹"\ 0.00,\ "K"</c:formatCode>
                <c:ptCount val="3"/>
                <c:pt idx="0">
                  <c:v>103154</c:v>
                </c:pt>
                <c:pt idx="1">
                  <c:v>121614</c:v>
                </c:pt>
                <c:pt idx="2">
                  <c:v>224768</c:v>
                </c:pt>
              </c:numCache>
            </c:numRef>
          </c:val>
          <c:extLst>
            <c:ext xmlns:c16="http://schemas.microsoft.com/office/drawing/2014/chart" uri="{C3380CC4-5D6E-409C-BE32-E72D297353CC}">
              <c16:uniqueId val="{00000000-07DC-4A17-8A07-07C730273BCC}"/>
            </c:ext>
          </c:extLst>
        </c:ser>
        <c:ser>
          <c:idx val="1"/>
          <c:order val="1"/>
          <c:tx>
            <c:strRef>
              <c:f>Sheet2!$M$17</c:f>
              <c:strCache>
                <c:ptCount val="1"/>
                <c:pt idx="0">
                  <c:v>Total Target Sales</c:v>
                </c:pt>
              </c:strCache>
            </c:strRef>
          </c:tx>
          <c:spPr>
            <a:solidFill>
              <a:schemeClr val="accent2"/>
            </a:solidFill>
            <a:ln>
              <a:noFill/>
            </a:ln>
            <a:effectLst/>
          </c:spPr>
          <c:invertIfNegative val="0"/>
          <c:cat>
            <c:strRef>
              <c:f>Sheet2!$K$18:$K$21</c:f>
              <c:strCache>
                <c:ptCount val="3"/>
                <c:pt idx="0">
                  <c:v>Clothing</c:v>
                </c:pt>
                <c:pt idx="1">
                  <c:v>Electronics</c:v>
                </c:pt>
                <c:pt idx="2">
                  <c:v>Furniture</c:v>
                </c:pt>
              </c:strCache>
            </c:strRef>
          </c:cat>
          <c:val>
            <c:numRef>
              <c:f>Sheet2!$M$18:$M$21</c:f>
              <c:numCache>
                <c:formatCode>"₹"\ 0.00,\ "K"</c:formatCode>
                <c:ptCount val="3"/>
                <c:pt idx="0">
                  <c:v>174000</c:v>
                </c:pt>
                <c:pt idx="1">
                  <c:v>129000</c:v>
                </c:pt>
                <c:pt idx="2">
                  <c:v>132900</c:v>
                </c:pt>
              </c:numCache>
            </c:numRef>
          </c:val>
          <c:extLst>
            <c:ext xmlns:c16="http://schemas.microsoft.com/office/drawing/2014/chart" uri="{C3380CC4-5D6E-409C-BE32-E72D297353CC}">
              <c16:uniqueId val="{00000002-07DC-4A17-8A07-07C730273BCC}"/>
            </c:ext>
          </c:extLst>
        </c:ser>
        <c:ser>
          <c:idx val="2"/>
          <c:order val="2"/>
          <c:tx>
            <c:strRef>
              <c:f>Sheet2!$N$17</c:f>
              <c:strCache>
                <c:ptCount val="1"/>
                <c:pt idx="0">
                  <c:v>Target Sales exceeding Order Sales</c:v>
                </c:pt>
              </c:strCache>
            </c:strRef>
          </c:tx>
          <c:spPr>
            <a:solidFill>
              <a:schemeClr val="accent3"/>
            </a:solidFill>
            <a:ln>
              <a:noFill/>
            </a:ln>
            <a:effectLst/>
          </c:spPr>
          <c:invertIfNegative val="0"/>
          <c:cat>
            <c:strRef>
              <c:f>Sheet2!$K$18:$K$21</c:f>
              <c:strCache>
                <c:ptCount val="3"/>
                <c:pt idx="0">
                  <c:v>Clothing</c:v>
                </c:pt>
                <c:pt idx="1">
                  <c:v>Electronics</c:v>
                </c:pt>
                <c:pt idx="2">
                  <c:v>Furniture</c:v>
                </c:pt>
              </c:strCache>
            </c:strRef>
          </c:cat>
          <c:val>
            <c:numRef>
              <c:f>Sheet2!$N$18:$N$21</c:f>
              <c:numCache>
                <c:formatCode>"₹"\ 0.00,\ "K"</c:formatCode>
                <c:ptCount val="3"/>
                <c:pt idx="0">
                  <c:v>70846</c:v>
                </c:pt>
                <c:pt idx="1">
                  <c:v>7386</c:v>
                </c:pt>
                <c:pt idx="2">
                  <c:v>-91868</c:v>
                </c:pt>
              </c:numCache>
            </c:numRef>
          </c:val>
          <c:extLst>
            <c:ext xmlns:c16="http://schemas.microsoft.com/office/drawing/2014/chart" uri="{C3380CC4-5D6E-409C-BE32-E72D297353CC}">
              <c16:uniqueId val="{00000004-07DC-4A17-8A07-07C730273BCC}"/>
            </c:ext>
          </c:extLst>
        </c:ser>
        <c:dLbls>
          <c:showLegendKey val="0"/>
          <c:showVal val="0"/>
          <c:showCatName val="0"/>
          <c:showSerName val="0"/>
          <c:showPercent val="0"/>
          <c:showBubbleSize val="0"/>
        </c:dLbls>
        <c:gapWidth val="219"/>
        <c:overlap val="-27"/>
        <c:axId val="996039615"/>
        <c:axId val="996036703"/>
      </c:barChart>
      <c:catAx>
        <c:axId val="996039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036703"/>
        <c:crosses val="autoZero"/>
        <c:auto val="1"/>
        <c:lblAlgn val="ctr"/>
        <c:lblOffset val="100"/>
        <c:noMultiLvlLbl val="0"/>
      </c:catAx>
      <c:valAx>
        <c:axId val="99603670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039615"/>
        <c:crosses val="autoZero"/>
        <c:crossBetween val="between"/>
      </c:valAx>
      <c:spPr>
        <a:noFill/>
        <a:ln>
          <a:noFill/>
        </a:ln>
        <a:effectLst/>
      </c:spPr>
    </c:plotArea>
    <c:legend>
      <c:legendPos val="r"/>
      <c:layout>
        <c:manualLayout>
          <c:xMode val="edge"/>
          <c:yMode val="edge"/>
          <c:x val="0.68650942714729468"/>
          <c:y val="0.22086278904917911"/>
          <c:w val="0.31349042384553416"/>
          <c:h val="0.542436384281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Dataset''''.xlsx]Sheet3!PivotTable22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Sheet3!$Q$1</c:f>
              <c:strCache>
                <c:ptCount val="1"/>
                <c:pt idx="0">
                  <c:v>Order Sales</c:v>
                </c:pt>
              </c:strCache>
            </c:strRef>
          </c:tx>
          <c:spPr>
            <a:ln w="28575" cap="rnd">
              <a:solidFill>
                <a:schemeClr val="accent1"/>
              </a:solidFill>
              <a:round/>
            </a:ln>
            <a:effectLst/>
          </c:spPr>
          <c:marker>
            <c:symbol val="none"/>
          </c:marker>
          <c:cat>
            <c:strRef>
              <c:f>Sheet3!$P$2:$P$14</c:f>
              <c:strCache>
                <c:ptCount val="12"/>
                <c:pt idx="0">
                  <c:v>April 2018</c:v>
                </c:pt>
                <c:pt idx="1">
                  <c:v>May 2018</c:v>
                </c:pt>
                <c:pt idx="2">
                  <c:v>June 2018</c:v>
                </c:pt>
                <c:pt idx="3">
                  <c:v>July 2018</c:v>
                </c:pt>
                <c:pt idx="4">
                  <c:v>August 2018</c:v>
                </c:pt>
                <c:pt idx="5">
                  <c:v>September 2018</c:v>
                </c:pt>
                <c:pt idx="6">
                  <c:v>October 2018</c:v>
                </c:pt>
                <c:pt idx="7">
                  <c:v>November 2018</c:v>
                </c:pt>
                <c:pt idx="8">
                  <c:v>December 2018</c:v>
                </c:pt>
                <c:pt idx="9">
                  <c:v>January 2019</c:v>
                </c:pt>
                <c:pt idx="10">
                  <c:v>February 2019</c:v>
                </c:pt>
                <c:pt idx="11">
                  <c:v>March 2019</c:v>
                </c:pt>
              </c:strCache>
            </c:strRef>
          </c:cat>
          <c:val>
            <c:numRef>
              <c:f>Sheet3!$Q$2:$Q$14</c:f>
              <c:numCache>
                <c:formatCode>"₹"\ 0.00,\ "K"</c:formatCode>
                <c:ptCount val="12"/>
                <c:pt idx="0">
                  <c:v>23430</c:v>
                </c:pt>
                <c:pt idx="1">
                  <c:v>28849</c:v>
                </c:pt>
                <c:pt idx="2">
                  <c:v>23482</c:v>
                </c:pt>
                <c:pt idx="3">
                  <c:v>14654</c:v>
                </c:pt>
                <c:pt idx="4">
                  <c:v>21407</c:v>
                </c:pt>
                <c:pt idx="5">
                  <c:v>30369</c:v>
                </c:pt>
                <c:pt idx="6">
                  <c:v>27212</c:v>
                </c:pt>
                <c:pt idx="7">
                  <c:v>19867</c:v>
                </c:pt>
                <c:pt idx="8">
                  <c:v>33391</c:v>
                </c:pt>
                <c:pt idx="9">
                  <c:v>31857</c:v>
                </c:pt>
                <c:pt idx="10">
                  <c:v>22355</c:v>
                </c:pt>
                <c:pt idx="11">
                  <c:v>35904</c:v>
                </c:pt>
              </c:numCache>
            </c:numRef>
          </c:val>
          <c:smooth val="0"/>
          <c:extLst>
            <c:ext xmlns:c16="http://schemas.microsoft.com/office/drawing/2014/chart" uri="{C3380CC4-5D6E-409C-BE32-E72D297353CC}">
              <c16:uniqueId val="{00000000-BEC8-44DA-9D58-E754A4EFB9F5}"/>
            </c:ext>
          </c:extLst>
        </c:ser>
        <c:ser>
          <c:idx val="1"/>
          <c:order val="1"/>
          <c:tx>
            <c:strRef>
              <c:f>Sheet3!$R$1</c:f>
              <c:strCache>
                <c:ptCount val="1"/>
                <c:pt idx="0">
                  <c:v>Target Sales</c:v>
                </c:pt>
              </c:strCache>
            </c:strRef>
          </c:tx>
          <c:spPr>
            <a:ln w="28575" cap="rnd">
              <a:solidFill>
                <a:schemeClr val="accent2"/>
              </a:solidFill>
              <a:round/>
            </a:ln>
            <a:effectLst/>
          </c:spPr>
          <c:marker>
            <c:symbol val="none"/>
          </c:marker>
          <c:cat>
            <c:strRef>
              <c:f>Sheet3!$P$2:$P$14</c:f>
              <c:strCache>
                <c:ptCount val="12"/>
                <c:pt idx="0">
                  <c:v>April 2018</c:v>
                </c:pt>
                <c:pt idx="1">
                  <c:v>May 2018</c:v>
                </c:pt>
                <c:pt idx="2">
                  <c:v>June 2018</c:v>
                </c:pt>
                <c:pt idx="3">
                  <c:v>July 2018</c:v>
                </c:pt>
                <c:pt idx="4">
                  <c:v>August 2018</c:v>
                </c:pt>
                <c:pt idx="5">
                  <c:v>September 2018</c:v>
                </c:pt>
                <c:pt idx="6">
                  <c:v>October 2018</c:v>
                </c:pt>
                <c:pt idx="7">
                  <c:v>November 2018</c:v>
                </c:pt>
                <c:pt idx="8">
                  <c:v>December 2018</c:v>
                </c:pt>
                <c:pt idx="9">
                  <c:v>January 2019</c:v>
                </c:pt>
                <c:pt idx="10">
                  <c:v>February 2019</c:v>
                </c:pt>
                <c:pt idx="11">
                  <c:v>March 2019</c:v>
                </c:pt>
              </c:strCache>
            </c:strRef>
          </c:cat>
          <c:val>
            <c:numRef>
              <c:f>Sheet3!$R$2:$R$14</c:f>
              <c:numCache>
                <c:formatCode>"₹"\ 0.00,\ "K"</c:formatCode>
                <c:ptCount val="12"/>
                <c:pt idx="0">
                  <c:v>31400</c:v>
                </c:pt>
                <c:pt idx="1">
                  <c:v>31500</c:v>
                </c:pt>
                <c:pt idx="2">
                  <c:v>31600</c:v>
                </c:pt>
                <c:pt idx="3">
                  <c:v>33800</c:v>
                </c:pt>
                <c:pt idx="4">
                  <c:v>33900</c:v>
                </c:pt>
                <c:pt idx="5">
                  <c:v>34000</c:v>
                </c:pt>
                <c:pt idx="6">
                  <c:v>36100</c:v>
                </c:pt>
                <c:pt idx="7">
                  <c:v>36300</c:v>
                </c:pt>
                <c:pt idx="8">
                  <c:v>36400</c:v>
                </c:pt>
                <c:pt idx="9">
                  <c:v>43500</c:v>
                </c:pt>
                <c:pt idx="10">
                  <c:v>43600</c:v>
                </c:pt>
                <c:pt idx="11">
                  <c:v>43800</c:v>
                </c:pt>
              </c:numCache>
            </c:numRef>
          </c:val>
          <c:smooth val="0"/>
          <c:extLst>
            <c:ext xmlns:c16="http://schemas.microsoft.com/office/drawing/2014/chart" uri="{C3380CC4-5D6E-409C-BE32-E72D297353CC}">
              <c16:uniqueId val="{00000002-BEC8-44DA-9D58-E754A4EFB9F5}"/>
            </c:ext>
          </c:extLst>
        </c:ser>
        <c:dLbls>
          <c:showLegendKey val="0"/>
          <c:showVal val="0"/>
          <c:showCatName val="0"/>
          <c:showSerName val="0"/>
          <c:showPercent val="0"/>
          <c:showBubbleSize val="0"/>
        </c:dLbls>
        <c:smooth val="0"/>
        <c:axId val="996034207"/>
        <c:axId val="996035039"/>
      </c:lineChart>
      <c:catAx>
        <c:axId val="996034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035039"/>
        <c:crosses val="autoZero"/>
        <c:auto val="1"/>
        <c:lblAlgn val="ctr"/>
        <c:lblOffset val="100"/>
        <c:noMultiLvlLbl val="0"/>
      </c:catAx>
      <c:valAx>
        <c:axId val="99603503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034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Dataset''''.xlsx]Sheet3!PivotTable15</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Sheet3!$B$1</c:f>
              <c:strCache>
                <c:ptCount val="1"/>
                <c:pt idx="0">
                  <c:v>Total</c:v>
                </c:pt>
              </c:strCache>
            </c:strRef>
          </c:tx>
          <c:spPr>
            <a:ln w="28575" cap="rnd">
              <a:solidFill>
                <a:schemeClr val="accent1"/>
              </a:solidFill>
              <a:round/>
            </a:ln>
            <a:effectLst/>
          </c:spPr>
          <c:marker>
            <c:symbol val="none"/>
          </c:marker>
          <c:cat>
            <c:strRef>
              <c:f>Sheet3!$A$2:$A$19</c:f>
              <c:strCache>
                <c:ptCount val="17"/>
                <c:pt idx="0">
                  <c:v>April 2018</c:v>
                </c:pt>
                <c:pt idx="1">
                  <c:v>May 2018</c:v>
                </c:pt>
                <c:pt idx="2">
                  <c:v>June 2018</c:v>
                </c:pt>
                <c:pt idx="3">
                  <c:v>July 2018</c:v>
                </c:pt>
                <c:pt idx="4">
                  <c:v>August 2018</c:v>
                </c:pt>
                <c:pt idx="5">
                  <c:v>September 2018</c:v>
                </c:pt>
                <c:pt idx="6">
                  <c:v>October 2018</c:v>
                </c:pt>
                <c:pt idx="7">
                  <c:v>November 2018</c:v>
                </c:pt>
                <c:pt idx="8">
                  <c:v>December 2018</c:v>
                </c:pt>
                <c:pt idx="9">
                  <c:v>January 2019</c:v>
                </c:pt>
                <c:pt idx="10">
                  <c:v>February 2019</c:v>
                </c:pt>
                <c:pt idx="11">
                  <c:v>March 2019</c:v>
                </c:pt>
                <c:pt idx="12">
                  <c:v>April 2019</c:v>
                </c:pt>
                <c:pt idx="13">
                  <c:v>May 2019</c:v>
                </c:pt>
                <c:pt idx="14">
                  <c:v>June 2019</c:v>
                </c:pt>
                <c:pt idx="15">
                  <c:v>July 2019</c:v>
                </c:pt>
                <c:pt idx="16">
                  <c:v>August 2019</c:v>
                </c:pt>
              </c:strCache>
            </c:strRef>
          </c:cat>
          <c:val>
            <c:numRef>
              <c:f>Sheet3!$B$2:$B$19</c:f>
              <c:numCache>
                <c:formatCode>"₹"\ 0.00,\ "K"</c:formatCode>
                <c:ptCount val="17"/>
                <c:pt idx="0">
                  <c:v>20267</c:v>
                </c:pt>
                <c:pt idx="1">
                  <c:v>76166</c:v>
                </c:pt>
                <c:pt idx="2">
                  <c:v>4188</c:v>
                </c:pt>
                <c:pt idx="3">
                  <c:v>9471</c:v>
                </c:pt>
                <c:pt idx="4">
                  <c:v>13882</c:v>
                </c:pt>
                <c:pt idx="5">
                  <c:v>58266</c:v>
                </c:pt>
                <c:pt idx="6">
                  <c:v>31543</c:v>
                </c:pt>
                <c:pt idx="7">
                  <c:v>44481</c:v>
                </c:pt>
                <c:pt idx="8">
                  <c:v>9940</c:v>
                </c:pt>
                <c:pt idx="9">
                  <c:v>10949</c:v>
                </c:pt>
                <c:pt idx="10">
                  <c:v>4003</c:v>
                </c:pt>
                <c:pt idx="11">
                  <c:v>43138</c:v>
                </c:pt>
                <c:pt idx="12">
                  <c:v>20927</c:v>
                </c:pt>
                <c:pt idx="13">
                  <c:v>46355</c:v>
                </c:pt>
                <c:pt idx="14">
                  <c:v>26650</c:v>
                </c:pt>
                <c:pt idx="15">
                  <c:v>8399</c:v>
                </c:pt>
                <c:pt idx="16">
                  <c:v>2877</c:v>
                </c:pt>
              </c:numCache>
            </c:numRef>
          </c:val>
          <c:smooth val="0"/>
          <c:extLst>
            <c:ext xmlns:c16="http://schemas.microsoft.com/office/drawing/2014/chart" uri="{C3380CC4-5D6E-409C-BE32-E72D297353CC}">
              <c16:uniqueId val="{00000000-24F6-4C50-968F-DFD04FE20FB6}"/>
            </c:ext>
          </c:extLst>
        </c:ser>
        <c:dLbls>
          <c:showLegendKey val="0"/>
          <c:showVal val="0"/>
          <c:showCatName val="0"/>
          <c:showSerName val="0"/>
          <c:showPercent val="0"/>
          <c:showBubbleSize val="0"/>
        </c:dLbls>
        <c:smooth val="0"/>
        <c:axId val="1017601055"/>
        <c:axId val="1017597727"/>
      </c:lineChart>
      <c:catAx>
        <c:axId val="1017601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597727"/>
        <c:crosses val="autoZero"/>
        <c:auto val="1"/>
        <c:lblAlgn val="ctr"/>
        <c:lblOffset val="100"/>
        <c:noMultiLvlLbl val="0"/>
      </c:catAx>
      <c:valAx>
        <c:axId val="101759772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601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Dataset''''.xlsx]Sheet5!PivotTable31</c:name>
    <c:fmtId val="12"/>
  </c:pivotSource>
  <c:chart>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6">
              <a:lumMod val="60000"/>
              <a:lumOff val="4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6">
              <a:lumMod val="60000"/>
              <a:lumOff val="4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6">
              <a:lumMod val="60000"/>
              <a:lumOff val="4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6">
              <a:lumMod val="60000"/>
              <a:lumOff val="4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6">
              <a:lumMod val="60000"/>
              <a:lumOff val="4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6">
              <a:lumMod val="60000"/>
              <a:lumOff val="4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chemeClr val="accent6">
              <a:lumMod val="60000"/>
              <a:lumOff val="4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
        <c:spPr>
          <a:solidFill>
            <a:schemeClr val="accent6">
              <a:lumMod val="60000"/>
              <a:lumOff val="4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6"/>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lumMod val="75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66646100207623"/>
          <c:y val="6.3437139561707032E-2"/>
          <c:w val="0.65105403102597248"/>
          <c:h val="0.57754497815800709"/>
        </c:manualLayout>
      </c:layout>
      <c:barChart>
        <c:barDir val="col"/>
        <c:grouping val="clustered"/>
        <c:varyColors val="0"/>
        <c:ser>
          <c:idx val="0"/>
          <c:order val="0"/>
          <c:tx>
            <c:strRef>
              <c:f>Sheet5!$B$1</c:f>
              <c:strCache>
                <c:ptCount val="1"/>
                <c:pt idx="0">
                  <c:v>Total Profit</c:v>
                </c:pt>
              </c:strCache>
            </c:strRef>
          </c:tx>
          <c:spPr>
            <a:solidFill>
              <a:schemeClr val="accent4">
                <a:lumMod val="75000"/>
              </a:schemeClr>
            </a:solidFill>
            <a:ln>
              <a:noFill/>
            </a:ln>
            <a:effectLst/>
          </c:spPr>
          <c:invertIfNegative val="0"/>
          <c:cat>
            <c:strRef>
              <c:f>Sheet5!$A$2:$A$19</c:f>
              <c:strCache>
                <c:ptCount val="17"/>
                <c:pt idx="0">
                  <c:v>April 2018</c:v>
                </c:pt>
                <c:pt idx="1">
                  <c:v>May 2018</c:v>
                </c:pt>
                <c:pt idx="2">
                  <c:v>June 2018</c:v>
                </c:pt>
                <c:pt idx="3">
                  <c:v>July 2018</c:v>
                </c:pt>
                <c:pt idx="4">
                  <c:v>August 2018</c:v>
                </c:pt>
                <c:pt idx="5">
                  <c:v>September 2018</c:v>
                </c:pt>
                <c:pt idx="6">
                  <c:v>October 2018</c:v>
                </c:pt>
                <c:pt idx="7">
                  <c:v>November 2018</c:v>
                </c:pt>
                <c:pt idx="8">
                  <c:v>December 2018</c:v>
                </c:pt>
                <c:pt idx="9">
                  <c:v>January 2019</c:v>
                </c:pt>
                <c:pt idx="10">
                  <c:v>February 2019</c:v>
                </c:pt>
                <c:pt idx="11">
                  <c:v>March 2019</c:v>
                </c:pt>
                <c:pt idx="12">
                  <c:v>April 2019</c:v>
                </c:pt>
                <c:pt idx="13">
                  <c:v>May 2019</c:v>
                </c:pt>
                <c:pt idx="14">
                  <c:v>June 2019</c:v>
                </c:pt>
                <c:pt idx="15">
                  <c:v>July 2019</c:v>
                </c:pt>
                <c:pt idx="16">
                  <c:v>August 2019</c:v>
                </c:pt>
              </c:strCache>
            </c:strRef>
          </c:cat>
          <c:val>
            <c:numRef>
              <c:f>Sheet5!$B$2:$B$19</c:f>
              <c:numCache>
                <c:formatCode>"₹"\ 0.00,\ "K"</c:formatCode>
                <c:ptCount val="17"/>
                <c:pt idx="0">
                  <c:v>-2200</c:v>
                </c:pt>
                <c:pt idx="1">
                  <c:v>6143</c:v>
                </c:pt>
                <c:pt idx="2">
                  <c:v>376</c:v>
                </c:pt>
                <c:pt idx="3">
                  <c:v>1925</c:v>
                </c:pt>
                <c:pt idx="4">
                  <c:v>1156</c:v>
                </c:pt>
                <c:pt idx="5">
                  <c:v>-3081</c:v>
                </c:pt>
                <c:pt idx="6">
                  <c:v>2924</c:v>
                </c:pt>
                <c:pt idx="7">
                  <c:v>2543</c:v>
                </c:pt>
                <c:pt idx="8">
                  <c:v>2259</c:v>
                </c:pt>
                <c:pt idx="9">
                  <c:v>2109</c:v>
                </c:pt>
                <c:pt idx="10">
                  <c:v>-335</c:v>
                </c:pt>
                <c:pt idx="11">
                  <c:v>3913</c:v>
                </c:pt>
                <c:pt idx="12">
                  <c:v>1139</c:v>
                </c:pt>
                <c:pt idx="13">
                  <c:v>2200</c:v>
                </c:pt>
                <c:pt idx="14">
                  <c:v>1498</c:v>
                </c:pt>
                <c:pt idx="15">
                  <c:v>1335</c:v>
                </c:pt>
                <c:pt idx="16">
                  <c:v>51</c:v>
                </c:pt>
              </c:numCache>
            </c:numRef>
          </c:val>
          <c:extLst>
            <c:ext xmlns:c16="http://schemas.microsoft.com/office/drawing/2014/chart" uri="{C3380CC4-5D6E-409C-BE32-E72D297353CC}">
              <c16:uniqueId val="{00000000-591B-4397-9737-74BECA0A3BCD}"/>
            </c:ext>
          </c:extLst>
        </c:ser>
        <c:ser>
          <c:idx val="1"/>
          <c:order val="1"/>
          <c:tx>
            <c:strRef>
              <c:f>Sheet5!$C$1</c:f>
              <c:strCache>
                <c:ptCount val="1"/>
                <c:pt idx="0">
                  <c:v>Total Sales</c:v>
                </c:pt>
              </c:strCache>
            </c:strRef>
          </c:tx>
          <c:spPr>
            <a:solidFill>
              <a:schemeClr val="accent6">
                <a:lumMod val="75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invertIfNegative val="0"/>
          <c:cat>
            <c:strRef>
              <c:f>Sheet5!$A$2:$A$19</c:f>
              <c:strCache>
                <c:ptCount val="17"/>
                <c:pt idx="0">
                  <c:v>April 2018</c:v>
                </c:pt>
                <c:pt idx="1">
                  <c:v>May 2018</c:v>
                </c:pt>
                <c:pt idx="2">
                  <c:v>June 2018</c:v>
                </c:pt>
                <c:pt idx="3">
                  <c:v>July 2018</c:v>
                </c:pt>
                <c:pt idx="4">
                  <c:v>August 2018</c:v>
                </c:pt>
                <c:pt idx="5">
                  <c:v>September 2018</c:v>
                </c:pt>
                <c:pt idx="6">
                  <c:v>October 2018</c:v>
                </c:pt>
                <c:pt idx="7">
                  <c:v>November 2018</c:v>
                </c:pt>
                <c:pt idx="8">
                  <c:v>December 2018</c:v>
                </c:pt>
                <c:pt idx="9">
                  <c:v>January 2019</c:v>
                </c:pt>
                <c:pt idx="10">
                  <c:v>February 2019</c:v>
                </c:pt>
                <c:pt idx="11">
                  <c:v>March 2019</c:v>
                </c:pt>
                <c:pt idx="12">
                  <c:v>April 2019</c:v>
                </c:pt>
                <c:pt idx="13">
                  <c:v>May 2019</c:v>
                </c:pt>
                <c:pt idx="14">
                  <c:v>June 2019</c:v>
                </c:pt>
                <c:pt idx="15">
                  <c:v>July 2019</c:v>
                </c:pt>
                <c:pt idx="16">
                  <c:v>August 2019</c:v>
                </c:pt>
              </c:strCache>
            </c:strRef>
          </c:cat>
          <c:val>
            <c:numRef>
              <c:f>Sheet5!$C$2:$C$19</c:f>
              <c:numCache>
                <c:formatCode>"₹"\ 0.00,\ "K"</c:formatCode>
                <c:ptCount val="17"/>
                <c:pt idx="0">
                  <c:v>20267</c:v>
                </c:pt>
                <c:pt idx="1">
                  <c:v>76166</c:v>
                </c:pt>
                <c:pt idx="2">
                  <c:v>4188</c:v>
                </c:pt>
                <c:pt idx="3">
                  <c:v>9471</c:v>
                </c:pt>
                <c:pt idx="4">
                  <c:v>13882</c:v>
                </c:pt>
                <c:pt idx="5">
                  <c:v>58266</c:v>
                </c:pt>
                <c:pt idx="6">
                  <c:v>31543</c:v>
                </c:pt>
                <c:pt idx="7">
                  <c:v>44481</c:v>
                </c:pt>
                <c:pt idx="8">
                  <c:v>9940</c:v>
                </c:pt>
                <c:pt idx="9">
                  <c:v>10949</c:v>
                </c:pt>
                <c:pt idx="10">
                  <c:v>4003</c:v>
                </c:pt>
                <c:pt idx="11">
                  <c:v>43138</c:v>
                </c:pt>
                <c:pt idx="12">
                  <c:v>20927</c:v>
                </c:pt>
                <c:pt idx="13">
                  <c:v>46355</c:v>
                </c:pt>
                <c:pt idx="14">
                  <c:v>26650</c:v>
                </c:pt>
                <c:pt idx="15">
                  <c:v>8399</c:v>
                </c:pt>
                <c:pt idx="16">
                  <c:v>2877</c:v>
                </c:pt>
              </c:numCache>
            </c:numRef>
          </c:val>
          <c:extLst>
            <c:ext xmlns:c16="http://schemas.microsoft.com/office/drawing/2014/chart" uri="{C3380CC4-5D6E-409C-BE32-E72D297353CC}">
              <c16:uniqueId val="{00000001-591B-4397-9737-74BECA0A3BCD}"/>
            </c:ext>
          </c:extLst>
        </c:ser>
        <c:dLbls>
          <c:showLegendKey val="0"/>
          <c:showVal val="0"/>
          <c:showCatName val="0"/>
          <c:showSerName val="0"/>
          <c:showPercent val="0"/>
          <c:showBubbleSize val="0"/>
        </c:dLbls>
        <c:gapWidth val="219"/>
        <c:overlap val="-27"/>
        <c:axId val="1771069983"/>
        <c:axId val="1787195503"/>
      </c:barChart>
      <c:catAx>
        <c:axId val="1771069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crossAx val="1787195503"/>
        <c:crosses val="autoZero"/>
        <c:auto val="1"/>
        <c:lblAlgn val="ctr"/>
        <c:lblOffset val="100"/>
        <c:noMultiLvlLbl val="0"/>
      </c:catAx>
      <c:valAx>
        <c:axId val="1787195503"/>
        <c:scaling>
          <c:orientation val="minMax"/>
        </c:scaling>
        <c:delete val="0"/>
        <c:axPos val="l"/>
        <c:numFmt formatCode="&quot;₹&quot;\ 0.0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71069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5" Type="http://schemas.openxmlformats.org/officeDocument/2006/relationships/chart" Target="../charts/chart21.xml"/><Relationship Id="rId4"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3</xdr:col>
      <xdr:colOff>137160</xdr:colOff>
      <xdr:row>3</xdr:row>
      <xdr:rowOff>76200</xdr:rowOff>
    </xdr:from>
    <xdr:to>
      <xdr:col>11</xdr:col>
      <xdr:colOff>419100</xdr:colOff>
      <xdr:row>16</xdr:row>
      <xdr:rowOff>0</xdr:rowOff>
    </xdr:to>
    <xdr:graphicFrame macro="">
      <xdr:nvGraphicFramePr>
        <xdr:cNvPr id="2" name="Chart 1">
          <a:extLst>
            <a:ext uri="{FF2B5EF4-FFF2-40B4-BE49-F238E27FC236}">
              <a16:creationId xmlns:a16="http://schemas.microsoft.com/office/drawing/2014/main" id="{5ADF568B-9BCD-D31D-0DFB-E5D72FD01C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434340</xdr:colOff>
      <xdr:row>23</xdr:row>
      <xdr:rowOff>53340</xdr:rowOff>
    </xdr:from>
    <xdr:to>
      <xdr:col>10</xdr:col>
      <xdr:colOff>579120</xdr:colOff>
      <xdr:row>38</xdr:row>
      <xdr:rowOff>53340</xdr:rowOff>
    </xdr:to>
    <xdr:graphicFrame macro="">
      <xdr:nvGraphicFramePr>
        <xdr:cNvPr id="4" name="Chart 3">
          <a:extLst>
            <a:ext uri="{FF2B5EF4-FFF2-40B4-BE49-F238E27FC236}">
              <a16:creationId xmlns:a16="http://schemas.microsoft.com/office/drawing/2014/main" id="{9A607A0C-E7C7-1F94-56D9-56E1639756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381000</xdr:colOff>
      <xdr:row>0</xdr:row>
      <xdr:rowOff>76200</xdr:rowOff>
    </xdr:from>
    <xdr:to>
      <xdr:col>8</xdr:col>
      <xdr:colOff>548640</xdr:colOff>
      <xdr:row>23</xdr:row>
      <xdr:rowOff>7620</xdr:rowOff>
    </xdr:to>
    <xdr:graphicFrame macro="">
      <xdr:nvGraphicFramePr>
        <xdr:cNvPr id="2" name="Chart 1">
          <a:extLst>
            <a:ext uri="{FF2B5EF4-FFF2-40B4-BE49-F238E27FC236}">
              <a16:creationId xmlns:a16="http://schemas.microsoft.com/office/drawing/2014/main" id="{1A6721B7-A5D0-9B85-CDBB-CD668C5216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769620</xdr:colOff>
      <xdr:row>8</xdr:row>
      <xdr:rowOff>7620</xdr:rowOff>
    </xdr:from>
    <xdr:to>
      <xdr:col>20</xdr:col>
      <xdr:colOff>137160</xdr:colOff>
      <xdr:row>32</xdr:row>
      <xdr:rowOff>7620</xdr:rowOff>
    </xdr:to>
    <xdr:graphicFrame macro="">
      <xdr:nvGraphicFramePr>
        <xdr:cNvPr id="3" name="Chart 2">
          <a:extLst>
            <a:ext uri="{FF2B5EF4-FFF2-40B4-BE49-F238E27FC236}">
              <a16:creationId xmlns:a16="http://schemas.microsoft.com/office/drawing/2014/main" id="{8A7AAF79-D8DF-F48B-870B-A753E42161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381000</xdr:colOff>
      <xdr:row>28</xdr:row>
      <xdr:rowOff>160020</xdr:rowOff>
    </xdr:from>
    <xdr:to>
      <xdr:col>9</xdr:col>
      <xdr:colOff>243840</xdr:colOff>
      <xdr:row>43</xdr:row>
      <xdr:rowOff>160020</xdr:rowOff>
    </xdr:to>
    <xdr:graphicFrame macro="">
      <xdr:nvGraphicFramePr>
        <xdr:cNvPr id="5" name="Chart 4">
          <a:extLst>
            <a:ext uri="{FF2B5EF4-FFF2-40B4-BE49-F238E27FC236}">
              <a16:creationId xmlns:a16="http://schemas.microsoft.com/office/drawing/2014/main" id="{1B612977-29E6-22A7-8D26-CA7C6EBDDA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434340</xdr:colOff>
      <xdr:row>24</xdr:row>
      <xdr:rowOff>106680</xdr:rowOff>
    </xdr:from>
    <xdr:to>
      <xdr:col>12</xdr:col>
      <xdr:colOff>434340</xdr:colOff>
      <xdr:row>38</xdr:row>
      <xdr:rowOff>13335</xdr:rowOff>
    </xdr:to>
    <mc:AlternateContent xmlns:mc="http://schemas.openxmlformats.org/markup-compatibility/2006" xmlns:a14="http://schemas.microsoft.com/office/drawing/2010/main">
      <mc:Choice Requires="a14">
        <xdr:graphicFrame macro="">
          <xdr:nvGraphicFramePr>
            <xdr:cNvPr id="6" name="Order Month &amp; Year">
              <a:extLst>
                <a:ext uri="{FF2B5EF4-FFF2-40B4-BE49-F238E27FC236}">
                  <a16:creationId xmlns:a16="http://schemas.microsoft.com/office/drawing/2014/main" id="{CE8C2759-2816-89D3-86C4-C8AB9EE6927A}"/>
                </a:ext>
              </a:extLst>
            </xdr:cNvPr>
            <xdr:cNvGraphicFramePr/>
          </xdr:nvGraphicFramePr>
          <xdr:xfrm>
            <a:off x="0" y="0"/>
            <a:ext cx="0" cy="0"/>
          </xdr:xfrm>
          <a:graphic>
            <a:graphicData uri="http://schemas.microsoft.com/office/drawing/2010/slicer">
              <sle:slicer xmlns:sle="http://schemas.microsoft.com/office/drawing/2010/slicer" name="Order Month &amp; Year"/>
            </a:graphicData>
          </a:graphic>
        </xdr:graphicFrame>
      </mc:Choice>
      <mc:Fallback xmlns="">
        <xdr:sp macro="" textlink="">
          <xdr:nvSpPr>
            <xdr:cNvPr id="0" name=""/>
            <xdr:cNvSpPr>
              <a:spLocks noTextEdit="1"/>
            </xdr:cNvSpPr>
          </xdr:nvSpPr>
          <xdr:spPr>
            <a:xfrm>
              <a:off x="7894320" y="44958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190500</xdr:colOff>
      <xdr:row>22</xdr:row>
      <xdr:rowOff>129540</xdr:rowOff>
    </xdr:from>
    <xdr:to>
      <xdr:col>13</xdr:col>
      <xdr:colOff>281940</xdr:colOff>
      <xdr:row>34</xdr:row>
      <xdr:rowOff>83820</xdr:rowOff>
    </xdr:to>
    <xdr:graphicFrame macro="">
      <xdr:nvGraphicFramePr>
        <xdr:cNvPr id="10" name="Chart 9">
          <a:extLst>
            <a:ext uri="{FF2B5EF4-FFF2-40B4-BE49-F238E27FC236}">
              <a16:creationId xmlns:a16="http://schemas.microsoft.com/office/drawing/2014/main" id="{0F17A8BC-522B-A03B-37DF-4219AF3C05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13</xdr:col>
      <xdr:colOff>281940</xdr:colOff>
      <xdr:row>14</xdr:row>
      <xdr:rowOff>137160</xdr:rowOff>
    </xdr:from>
    <xdr:to>
      <xdr:col>16</xdr:col>
      <xdr:colOff>68580</xdr:colOff>
      <xdr:row>29</xdr:row>
      <xdr:rowOff>137160</xdr:rowOff>
    </xdr:to>
    <xdr:graphicFrame macro="">
      <xdr:nvGraphicFramePr>
        <xdr:cNvPr id="6" name="Chart 5">
          <a:extLst>
            <a:ext uri="{FF2B5EF4-FFF2-40B4-BE49-F238E27FC236}">
              <a16:creationId xmlns:a16="http://schemas.microsoft.com/office/drawing/2014/main" id="{3F90CA41-E792-571E-2D4E-B45B329225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198120</xdr:colOff>
      <xdr:row>20</xdr:row>
      <xdr:rowOff>167640</xdr:rowOff>
    </xdr:from>
    <xdr:to>
      <xdr:col>9</xdr:col>
      <xdr:colOff>548640</xdr:colOff>
      <xdr:row>35</xdr:row>
      <xdr:rowOff>129540</xdr:rowOff>
    </xdr:to>
    <xdr:graphicFrame macro="">
      <xdr:nvGraphicFramePr>
        <xdr:cNvPr id="7" name="Chart 6">
          <a:extLst>
            <a:ext uri="{FF2B5EF4-FFF2-40B4-BE49-F238E27FC236}">
              <a16:creationId xmlns:a16="http://schemas.microsoft.com/office/drawing/2014/main" id="{FCB6005C-4DE1-1253-5380-2B851147CB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53340</xdr:colOff>
      <xdr:row>3</xdr:row>
      <xdr:rowOff>99060</xdr:rowOff>
    </xdr:from>
    <xdr:to>
      <xdr:col>2</xdr:col>
      <xdr:colOff>297180</xdr:colOff>
      <xdr:row>9</xdr:row>
      <xdr:rowOff>167639</xdr:rowOff>
    </xdr:to>
    <mc:AlternateContent xmlns:mc="http://schemas.openxmlformats.org/markup-compatibility/2006" xmlns:a14="http://schemas.microsoft.com/office/drawing/2010/main">
      <mc:Choice Requires="a14">
        <xdr:graphicFrame macro="">
          <xdr:nvGraphicFramePr>
            <xdr:cNvPr id="18" name="Category 1">
              <a:extLst>
                <a:ext uri="{FF2B5EF4-FFF2-40B4-BE49-F238E27FC236}">
                  <a16:creationId xmlns:a16="http://schemas.microsoft.com/office/drawing/2014/main" id="{D8D3D50C-5796-4618-B210-1A9BCD5C4B6B}"/>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53340" y="647700"/>
              <a:ext cx="1463040" cy="11658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60960</xdr:rowOff>
    </xdr:from>
    <xdr:to>
      <xdr:col>2</xdr:col>
      <xdr:colOff>266700</xdr:colOff>
      <xdr:row>48</xdr:row>
      <xdr:rowOff>106680</xdr:rowOff>
    </xdr:to>
    <mc:AlternateContent xmlns:mc="http://schemas.openxmlformats.org/markup-compatibility/2006" xmlns:a14="http://schemas.microsoft.com/office/drawing/2010/main">
      <mc:Choice Requires="a14">
        <xdr:graphicFrame macro="">
          <xdr:nvGraphicFramePr>
            <xdr:cNvPr id="19" name="Sub-Category 1">
              <a:extLst>
                <a:ext uri="{FF2B5EF4-FFF2-40B4-BE49-F238E27FC236}">
                  <a16:creationId xmlns:a16="http://schemas.microsoft.com/office/drawing/2014/main" id="{5EF5FAEC-E7DA-4222-92CB-F93B0B10FA26}"/>
                </a:ext>
              </a:extLst>
            </xdr:cNvPr>
            <xdr:cNvGraphicFramePr/>
          </xdr:nvGraphicFramePr>
          <xdr:xfrm>
            <a:off x="0" y="0"/>
            <a:ext cx="0" cy="0"/>
          </xdr:xfrm>
          <a:graphic>
            <a:graphicData uri="http://schemas.microsoft.com/office/drawing/2010/slicer">
              <sle:slicer xmlns:sle="http://schemas.microsoft.com/office/drawing/2010/slicer" name="Sub-Category 1"/>
            </a:graphicData>
          </a:graphic>
        </xdr:graphicFrame>
      </mc:Choice>
      <mc:Fallback xmlns="">
        <xdr:sp macro="" textlink="">
          <xdr:nvSpPr>
            <xdr:cNvPr id="0" name=""/>
            <xdr:cNvSpPr>
              <a:spLocks noTextEdit="1"/>
            </xdr:cNvSpPr>
          </xdr:nvSpPr>
          <xdr:spPr>
            <a:xfrm>
              <a:off x="0" y="4815840"/>
              <a:ext cx="1485900" cy="40690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10</xdr:row>
      <xdr:rowOff>76200</xdr:rowOff>
    </xdr:from>
    <xdr:to>
      <xdr:col>2</xdr:col>
      <xdr:colOff>289560</xdr:colOff>
      <xdr:row>25</xdr:row>
      <xdr:rowOff>137160</xdr:rowOff>
    </xdr:to>
    <mc:AlternateContent xmlns:mc="http://schemas.openxmlformats.org/markup-compatibility/2006" xmlns:a14="http://schemas.microsoft.com/office/drawing/2010/main">
      <mc:Choice Requires="a14">
        <xdr:graphicFrame macro="">
          <xdr:nvGraphicFramePr>
            <xdr:cNvPr id="20" name="Order Month &amp; Year 1">
              <a:extLst>
                <a:ext uri="{FF2B5EF4-FFF2-40B4-BE49-F238E27FC236}">
                  <a16:creationId xmlns:a16="http://schemas.microsoft.com/office/drawing/2014/main" id="{FA0FEAFA-6203-4E75-8906-2483A3DA9023}"/>
                </a:ext>
              </a:extLst>
            </xdr:cNvPr>
            <xdr:cNvGraphicFramePr/>
          </xdr:nvGraphicFramePr>
          <xdr:xfrm>
            <a:off x="0" y="0"/>
            <a:ext cx="0" cy="0"/>
          </xdr:xfrm>
          <a:graphic>
            <a:graphicData uri="http://schemas.microsoft.com/office/drawing/2010/slicer">
              <sle:slicer xmlns:sle="http://schemas.microsoft.com/office/drawing/2010/slicer" name="Order Month &amp; Year 1"/>
            </a:graphicData>
          </a:graphic>
        </xdr:graphicFrame>
      </mc:Choice>
      <mc:Fallback xmlns="">
        <xdr:sp macro="" textlink="">
          <xdr:nvSpPr>
            <xdr:cNvPr id="0" name=""/>
            <xdr:cNvSpPr>
              <a:spLocks noTextEdit="1"/>
            </xdr:cNvSpPr>
          </xdr:nvSpPr>
          <xdr:spPr>
            <a:xfrm>
              <a:off x="7620" y="1905000"/>
              <a:ext cx="1501140" cy="2804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320040</xdr:colOff>
      <xdr:row>35</xdr:row>
      <xdr:rowOff>121920</xdr:rowOff>
    </xdr:from>
    <xdr:to>
      <xdr:col>10</xdr:col>
      <xdr:colOff>502920</xdr:colOff>
      <xdr:row>48</xdr:row>
      <xdr:rowOff>99060</xdr:rowOff>
    </xdr:to>
    <xdr:sp macro="" textlink="">
      <xdr:nvSpPr>
        <xdr:cNvPr id="22" name="Rectangle: Rounded Corners 21">
          <a:extLst>
            <a:ext uri="{FF2B5EF4-FFF2-40B4-BE49-F238E27FC236}">
              <a16:creationId xmlns:a16="http://schemas.microsoft.com/office/drawing/2014/main" id="{55C74680-7858-FE5F-41EF-7C428E848A1A}"/>
            </a:ext>
          </a:extLst>
        </xdr:cNvPr>
        <xdr:cNvSpPr/>
      </xdr:nvSpPr>
      <xdr:spPr>
        <a:xfrm>
          <a:off x="1539240" y="6522720"/>
          <a:ext cx="5059680" cy="2354580"/>
        </a:xfrm>
        <a:prstGeom prst="roundRect">
          <a:avLst/>
        </a:prstGeom>
        <a:solidFill>
          <a:schemeClr val="bg1">
            <a:lumMod val="95000"/>
          </a:schemeClr>
        </a:solidFill>
        <a:ln w="3175">
          <a:solidFill>
            <a:schemeClr val="accent6">
              <a:lumMod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502920</xdr:colOff>
      <xdr:row>36</xdr:row>
      <xdr:rowOff>15240</xdr:rowOff>
    </xdr:from>
    <xdr:to>
      <xdr:col>10</xdr:col>
      <xdr:colOff>312420</xdr:colOff>
      <xdr:row>48</xdr:row>
      <xdr:rowOff>22860</xdr:rowOff>
    </xdr:to>
    <xdr:graphicFrame macro="">
      <xdr:nvGraphicFramePr>
        <xdr:cNvPr id="23" name="Chart 22">
          <a:extLst>
            <a:ext uri="{FF2B5EF4-FFF2-40B4-BE49-F238E27FC236}">
              <a16:creationId xmlns:a16="http://schemas.microsoft.com/office/drawing/2014/main" id="{9E499920-6C71-4F66-B3DA-3D2B98CE3C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525780</xdr:colOff>
      <xdr:row>9</xdr:row>
      <xdr:rowOff>76200</xdr:rowOff>
    </xdr:from>
    <xdr:to>
      <xdr:col>18</xdr:col>
      <xdr:colOff>579120</xdr:colOff>
      <xdr:row>21</xdr:row>
      <xdr:rowOff>99060</xdr:rowOff>
    </xdr:to>
    <xdr:sp macro="" textlink="">
      <xdr:nvSpPr>
        <xdr:cNvPr id="30" name="Rectangle: Rounded Corners 29">
          <a:extLst>
            <a:ext uri="{FF2B5EF4-FFF2-40B4-BE49-F238E27FC236}">
              <a16:creationId xmlns:a16="http://schemas.microsoft.com/office/drawing/2014/main" id="{F17CD6DE-C60B-4D89-83C6-541002449B08}"/>
            </a:ext>
          </a:extLst>
        </xdr:cNvPr>
        <xdr:cNvSpPr/>
      </xdr:nvSpPr>
      <xdr:spPr>
        <a:xfrm>
          <a:off x="8450580" y="1722120"/>
          <a:ext cx="3101340" cy="2217420"/>
        </a:xfrm>
        <a:prstGeom prst="roundRect">
          <a:avLst/>
        </a:prstGeom>
        <a:solidFill>
          <a:schemeClr val="bg1">
            <a:lumMod val="95000"/>
          </a:schemeClr>
        </a:solidFill>
        <a:ln w="3175">
          <a:solidFill>
            <a:schemeClr val="accent6">
              <a:lumMod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22860</xdr:colOff>
      <xdr:row>35</xdr:row>
      <xdr:rowOff>160020</xdr:rowOff>
    </xdr:from>
    <xdr:to>
      <xdr:col>18</xdr:col>
      <xdr:colOff>601980</xdr:colOff>
      <xdr:row>48</xdr:row>
      <xdr:rowOff>99060</xdr:rowOff>
    </xdr:to>
    <xdr:sp macro="" textlink="">
      <xdr:nvSpPr>
        <xdr:cNvPr id="31" name="Rectangle: Rounded Corners 30">
          <a:extLst>
            <a:ext uri="{FF2B5EF4-FFF2-40B4-BE49-F238E27FC236}">
              <a16:creationId xmlns:a16="http://schemas.microsoft.com/office/drawing/2014/main" id="{DFA5E7E1-881F-40F2-8099-D13DD0223098}"/>
            </a:ext>
          </a:extLst>
        </xdr:cNvPr>
        <xdr:cNvSpPr/>
      </xdr:nvSpPr>
      <xdr:spPr>
        <a:xfrm>
          <a:off x="6728460" y="6560820"/>
          <a:ext cx="4846320" cy="2316480"/>
        </a:xfrm>
        <a:prstGeom prst="roundRect">
          <a:avLst/>
        </a:prstGeom>
        <a:solidFill>
          <a:schemeClr val="bg1">
            <a:lumMod val="95000"/>
          </a:schemeClr>
        </a:solidFill>
        <a:ln w="3175">
          <a:solidFill>
            <a:schemeClr val="accent6">
              <a:lumMod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205740</xdr:colOff>
      <xdr:row>36</xdr:row>
      <xdr:rowOff>60960</xdr:rowOff>
    </xdr:from>
    <xdr:to>
      <xdr:col>18</xdr:col>
      <xdr:colOff>434340</xdr:colOff>
      <xdr:row>48</xdr:row>
      <xdr:rowOff>7620</xdr:rowOff>
    </xdr:to>
    <xdr:graphicFrame macro="">
      <xdr:nvGraphicFramePr>
        <xdr:cNvPr id="32" name="Chart 31">
          <a:extLst>
            <a:ext uri="{FF2B5EF4-FFF2-40B4-BE49-F238E27FC236}">
              <a16:creationId xmlns:a16="http://schemas.microsoft.com/office/drawing/2014/main" id="{F87990CB-65B6-4B51-BC19-99CBE1AE86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449580</xdr:colOff>
      <xdr:row>9</xdr:row>
      <xdr:rowOff>106680</xdr:rowOff>
    </xdr:from>
    <xdr:to>
      <xdr:col>13</xdr:col>
      <xdr:colOff>381000</xdr:colOff>
      <xdr:row>21</xdr:row>
      <xdr:rowOff>129540</xdr:rowOff>
    </xdr:to>
    <xdr:sp macro="" textlink="">
      <xdr:nvSpPr>
        <xdr:cNvPr id="33" name="Rectangle: Rounded Corners 32">
          <a:extLst>
            <a:ext uri="{FF2B5EF4-FFF2-40B4-BE49-F238E27FC236}">
              <a16:creationId xmlns:a16="http://schemas.microsoft.com/office/drawing/2014/main" id="{C6435FB0-F8EB-4F51-9175-92C63757D922}"/>
            </a:ext>
          </a:extLst>
        </xdr:cNvPr>
        <xdr:cNvSpPr/>
      </xdr:nvSpPr>
      <xdr:spPr>
        <a:xfrm>
          <a:off x="4716780" y="1752600"/>
          <a:ext cx="3589020" cy="2217420"/>
        </a:xfrm>
        <a:prstGeom prst="roundRect">
          <a:avLst/>
        </a:prstGeom>
        <a:solidFill>
          <a:schemeClr val="bg1">
            <a:lumMod val="95000"/>
          </a:schemeClr>
        </a:solidFill>
        <a:ln w="3175">
          <a:solidFill>
            <a:schemeClr val="accent6">
              <a:lumMod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304800</xdr:colOff>
      <xdr:row>22</xdr:row>
      <xdr:rowOff>99060</xdr:rowOff>
    </xdr:from>
    <xdr:to>
      <xdr:col>7</xdr:col>
      <xdr:colOff>388620</xdr:colOff>
      <xdr:row>34</xdr:row>
      <xdr:rowOff>121920</xdr:rowOff>
    </xdr:to>
    <xdr:sp macro="" textlink="">
      <xdr:nvSpPr>
        <xdr:cNvPr id="35" name="Rectangle: Rounded Corners 34">
          <a:extLst>
            <a:ext uri="{FF2B5EF4-FFF2-40B4-BE49-F238E27FC236}">
              <a16:creationId xmlns:a16="http://schemas.microsoft.com/office/drawing/2014/main" id="{9B141534-2A50-4E8A-A2F6-CE64F0D30F5F}"/>
            </a:ext>
          </a:extLst>
        </xdr:cNvPr>
        <xdr:cNvSpPr/>
      </xdr:nvSpPr>
      <xdr:spPr>
        <a:xfrm>
          <a:off x="1524000" y="4122420"/>
          <a:ext cx="3131820" cy="2217420"/>
        </a:xfrm>
        <a:prstGeom prst="roundRect">
          <a:avLst/>
        </a:prstGeom>
        <a:solidFill>
          <a:schemeClr val="bg1">
            <a:lumMod val="95000"/>
          </a:schemeClr>
        </a:solidFill>
        <a:ln w="3175">
          <a:solidFill>
            <a:schemeClr val="accent6">
              <a:lumMod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518160</xdr:colOff>
      <xdr:row>22</xdr:row>
      <xdr:rowOff>114300</xdr:rowOff>
    </xdr:from>
    <xdr:to>
      <xdr:col>13</xdr:col>
      <xdr:colOff>502920</xdr:colOff>
      <xdr:row>34</xdr:row>
      <xdr:rowOff>137160</xdr:rowOff>
    </xdr:to>
    <xdr:sp macro="" textlink="">
      <xdr:nvSpPr>
        <xdr:cNvPr id="36" name="Rectangle: Rounded Corners 35">
          <a:extLst>
            <a:ext uri="{FF2B5EF4-FFF2-40B4-BE49-F238E27FC236}">
              <a16:creationId xmlns:a16="http://schemas.microsoft.com/office/drawing/2014/main" id="{87C23BD8-5BA0-4641-BEC6-E7EEF41EBD2B}"/>
            </a:ext>
          </a:extLst>
        </xdr:cNvPr>
        <xdr:cNvSpPr/>
      </xdr:nvSpPr>
      <xdr:spPr>
        <a:xfrm>
          <a:off x="4785360" y="4137660"/>
          <a:ext cx="3642360" cy="2217420"/>
        </a:xfrm>
        <a:prstGeom prst="roundRect">
          <a:avLst/>
        </a:prstGeom>
        <a:solidFill>
          <a:schemeClr val="bg1">
            <a:lumMod val="95000"/>
          </a:schemeClr>
        </a:solidFill>
        <a:ln w="3175">
          <a:solidFill>
            <a:schemeClr val="accent6">
              <a:lumMod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7620</xdr:colOff>
      <xdr:row>22</xdr:row>
      <xdr:rowOff>106680</xdr:rowOff>
    </xdr:from>
    <xdr:to>
      <xdr:col>18</xdr:col>
      <xdr:colOff>571500</xdr:colOff>
      <xdr:row>34</xdr:row>
      <xdr:rowOff>129540</xdr:rowOff>
    </xdr:to>
    <xdr:sp macro="" textlink="">
      <xdr:nvSpPr>
        <xdr:cNvPr id="37" name="Rectangle: Rounded Corners 36">
          <a:extLst>
            <a:ext uri="{FF2B5EF4-FFF2-40B4-BE49-F238E27FC236}">
              <a16:creationId xmlns:a16="http://schemas.microsoft.com/office/drawing/2014/main" id="{AC44EDAD-06CA-4B10-B890-499EFF5AF1C4}"/>
            </a:ext>
          </a:extLst>
        </xdr:cNvPr>
        <xdr:cNvSpPr/>
      </xdr:nvSpPr>
      <xdr:spPr>
        <a:xfrm>
          <a:off x="8542020" y="4130040"/>
          <a:ext cx="3002280" cy="2217420"/>
        </a:xfrm>
        <a:prstGeom prst="roundRect">
          <a:avLst/>
        </a:prstGeom>
        <a:solidFill>
          <a:schemeClr val="bg1">
            <a:lumMod val="95000"/>
          </a:schemeClr>
        </a:solidFill>
        <a:ln w="3175">
          <a:solidFill>
            <a:schemeClr val="accent6">
              <a:lumMod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411480</xdr:colOff>
      <xdr:row>3</xdr:row>
      <xdr:rowOff>53340</xdr:rowOff>
    </xdr:from>
    <xdr:to>
      <xdr:col>5</xdr:col>
      <xdr:colOff>480060</xdr:colOff>
      <xdr:row>8</xdr:row>
      <xdr:rowOff>53340</xdr:rowOff>
    </xdr:to>
    <xdr:sp macro="" textlink="">
      <xdr:nvSpPr>
        <xdr:cNvPr id="46" name="Rectangle: Rounded Corners 45">
          <a:extLst>
            <a:ext uri="{FF2B5EF4-FFF2-40B4-BE49-F238E27FC236}">
              <a16:creationId xmlns:a16="http://schemas.microsoft.com/office/drawing/2014/main" id="{B32BCDAE-2914-4F71-9D23-929F03A0A161}"/>
            </a:ext>
          </a:extLst>
        </xdr:cNvPr>
        <xdr:cNvSpPr/>
      </xdr:nvSpPr>
      <xdr:spPr>
        <a:xfrm>
          <a:off x="1630680" y="601980"/>
          <a:ext cx="1897380" cy="914400"/>
        </a:xfrm>
        <a:prstGeom prst="roundRect">
          <a:avLst/>
        </a:prstGeom>
        <a:solidFill>
          <a:schemeClr val="bg1">
            <a:lumMod val="95000"/>
          </a:schemeClr>
        </a:solidFill>
        <a:ln w="3175">
          <a:solidFill>
            <a:schemeClr val="accent6">
              <a:lumMod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baseline="0">
              <a:solidFill>
                <a:schemeClr val="accent6">
                  <a:lumMod val="50000"/>
                </a:schemeClr>
              </a:solidFill>
            </a:rPr>
            <a:t>Sales</a:t>
          </a:r>
        </a:p>
      </xdr:txBody>
    </xdr:sp>
    <xdr:clientData/>
  </xdr:twoCellAnchor>
  <xdr:twoCellAnchor>
    <xdr:from>
      <xdr:col>14</xdr:col>
      <xdr:colOff>190500</xdr:colOff>
      <xdr:row>23</xdr:row>
      <xdr:rowOff>15240</xdr:rowOff>
    </xdr:from>
    <xdr:to>
      <xdr:col>18</xdr:col>
      <xdr:colOff>327660</xdr:colOff>
      <xdr:row>34</xdr:row>
      <xdr:rowOff>68580</xdr:rowOff>
    </xdr:to>
    <xdr:graphicFrame macro="">
      <xdr:nvGraphicFramePr>
        <xdr:cNvPr id="47" name="Chart 46">
          <a:extLst>
            <a:ext uri="{FF2B5EF4-FFF2-40B4-BE49-F238E27FC236}">
              <a16:creationId xmlns:a16="http://schemas.microsoft.com/office/drawing/2014/main" id="{B3FE9F3B-8332-4108-81B3-FED7CB4979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68580</xdr:colOff>
      <xdr:row>23</xdr:row>
      <xdr:rowOff>7620</xdr:rowOff>
    </xdr:from>
    <xdr:to>
      <xdr:col>13</xdr:col>
      <xdr:colOff>358140</xdr:colOff>
      <xdr:row>34</xdr:row>
      <xdr:rowOff>53340</xdr:rowOff>
    </xdr:to>
    <xdr:graphicFrame macro="">
      <xdr:nvGraphicFramePr>
        <xdr:cNvPr id="48" name="Chart 47">
          <a:extLst>
            <a:ext uri="{FF2B5EF4-FFF2-40B4-BE49-F238E27FC236}">
              <a16:creationId xmlns:a16="http://schemas.microsoft.com/office/drawing/2014/main" id="{02C720CA-E1A5-40DF-B04C-A730D99A6A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45720</xdr:colOff>
      <xdr:row>10</xdr:row>
      <xdr:rowOff>53340</xdr:rowOff>
    </xdr:from>
    <xdr:to>
      <xdr:col>13</xdr:col>
      <xdr:colOff>243840</xdr:colOff>
      <xdr:row>21</xdr:row>
      <xdr:rowOff>68580</xdr:rowOff>
    </xdr:to>
    <xdr:graphicFrame macro="">
      <xdr:nvGraphicFramePr>
        <xdr:cNvPr id="49" name="Chart 48">
          <a:extLst>
            <a:ext uri="{FF2B5EF4-FFF2-40B4-BE49-F238E27FC236}">
              <a16:creationId xmlns:a16="http://schemas.microsoft.com/office/drawing/2014/main" id="{B02B72F1-F6AD-4567-9477-2F4B1801CE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449580</xdr:colOff>
      <xdr:row>23</xdr:row>
      <xdr:rowOff>7620</xdr:rowOff>
    </xdr:from>
    <xdr:to>
      <xdr:col>7</xdr:col>
      <xdr:colOff>266700</xdr:colOff>
      <xdr:row>34</xdr:row>
      <xdr:rowOff>0</xdr:rowOff>
    </xdr:to>
    <xdr:graphicFrame macro="">
      <xdr:nvGraphicFramePr>
        <xdr:cNvPr id="51" name="Chart 50">
          <a:extLst>
            <a:ext uri="{FF2B5EF4-FFF2-40B4-BE49-F238E27FC236}">
              <a16:creationId xmlns:a16="http://schemas.microsoft.com/office/drawing/2014/main" id="{684D8E7D-A498-4708-8D86-5E9F62C708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68580</xdr:colOff>
      <xdr:row>10</xdr:row>
      <xdr:rowOff>45720</xdr:rowOff>
    </xdr:from>
    <xdr:to>
      <xdr:col>18</xdr:col>
      <xdr:colOff>487680</xdr:colOff>
      <xdr:row>20</xdr:row>
      <xdr:rowOff>175260</xdr:rowOff>
    </xdr:to>
    <xdr:graphicFrame macro="">
      <xdr:nvGraphicFramePr>
        <xdr:cNvPr id="52" name="Chart 51">
          <a:extLst>
            <a:ext uri="{FF2B5EF4-FFF2-40B4-BE49-F238E27FC236}">
              <a16:creationId xmlns:a16="http://schemas.microsoft.com/office/drawing/2014/main" id="{F26A1EDF-B196-4315-ACBD-2BAD577C22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60960</xdr:colOff>
      <xdr:row>5</xdr:row>
      <xdr:rowOff>121920</xdr:rowOff>
    </xdr:from>
    <xdr:to>
      <xdr:col>5</xdr:col>
      <xdr:colOff>259080</xdr:colOff>
      <xdr:row>8</xdr:row>
      <xdr:rowOff>7620</xdr:rowOff>
    </xdr:to>
    <xdr:sp macro="" textlink="Sheet6!A21">
      <xdr:nvSpPr>
        <xdr:cNvPr id="57" name="Rectangle: Rounded Corners 56">
          <a:extLst>
            <a:ext uri="{FF2B5EF4-FFF2-40B4-BE49-F238E27FC236}">
              <a16:creationId xmlns:a16="http://schemas.microsoft.com/office/drawing/2014/main" id="{8447B720-E2C4-4879-B5D4-A8B572647AC0}"/>
            </a:ext>
          </a:extLst>
        </xdr:cNvPr>
        <xdr:cNvSpPr/>
      </xdr:nvSpPr>
      <xdr:spPr>
        <a:xfrm>
          <a:off x="1889760" y="1036320"/>
          <a:ext cx="1417320" cy="434340"/>
        </a:xfrm>
        <a:prstGeom prst="round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3FFF79E6-DBBE-4ED4-87BB-262763535455}" type="TxLink">
            <a:rPr lang="en-US" sz="2000" b="1" i="0" u="none" strike="noStrike">
              <a:solidFill>
                <a:schemeClr val="accent6">
                  <a:lumMod val="50000"/>
                </a:schemeClr>
              </a:solidFill>
              <a:latin typeface="Calibri"/>
              <a:cs typeface="Calibri"/>
            </a:rPr>
            <a:pPr algn="ctr"/>
            <a:t>₹ 431.50 K</a:t>
          </a:fld>
          <a:endParaRPr lang="en-IN" sz="2000" b="1">
            <a:solidFill>
              <a:schemeClr val="accent6">
                <a:lumMod val="50000"/>
              </a:schemeClr>
            </a:solidFill>
          </a:endParaRPr>
        </a:p>
      </xdr:txBody>
    </xdr:sp>
    <xdr:clientData/>
  </xdr:twoCellAnchor>
  <xdr:twoCellAnchor>
    <xdr:from>
      <xdr:col>6</xdr:col>
      <xdr:colOff>0</xdr:colOff>
      <xdr:row>3</xdr:row>
      <xdr:rowOff>83820</xdr:rowOff>
    </xdr:from>
    <xdr:to>
      <xdr:col>9</xdr:col>
      <xdr:colOff>76200</xdr:colOff>
      <xdr:row>8</xdr:row>
      <xdr:rowOff>76200</xdr:rowOff>
    </xdr:to>
    <xdr:sp macro="" textlink="">
      <xdr:nvSpPr>
        <xdr:cNvPr id="8194" name="Rectangle: Rounded Corners 8193">
          <a:extLst>
            <a:ext uri="{FF2B5EF4-FFF2-40B4-BE49-F238E27FC236}">
              <a16:creationId xmlns:a16="http://schemas.microsoft.com/office/drawing/2014/main" id="{9418D19E-C4B9-4D39-9F1A-8C139ED2F296}"/>
            </a:ext>
          </a:extLst>
        </xdr:cNvPr>
        <xdr:cNvSpPr/>
      </xdr:nvSpPr>
      <xdr:spPr>
        <a:xfrm>
          <a:off x="3657600" y="632460"/>
          <a:ext cx="1905000" cy="906780"/>
        </a:xfrm>
        <a:prstGeom prst="roundRect">
          <a:avLst/>
        </a:prstGeom>
        <a:solidFill>
          <a:schemeClr val="bg1">
            <a:lumMod val="95000"/>
          </a:schemeClr>
        </a:solidFill>
        <a:ln w="3175">
          <a:solidFill>
            <a:schemeClr val="accent6">
              <a:lumMod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a:solidFill>
                <a:schemeClr val="accent6">
                  <a:lumMod val="50000"/>
                </a:schemeClr>
              </a:solidFill>
            </a:rPr>
            <a:t>Profit</a:t>
          </a:r>
          <a:endParaRPr lang="en-IN" sz="2000" b="1" baseline="0">
            <a:solidFill>
              <a:schemeClr val="accent6">
                <a:lumMod val="50000"/>
              </a:schemeClr>
            </a:solidFill>
          </a:endParaRPr>
        </a:p>
      </xdr:txBody>
    </xdr:sp>
    <xdr:clientData/>
  </xdr:twoCellAnchor>
  <xdr:twoCellAnchor>
    <xdr:from>
      <xdr:col>9</xdr:col>
      <xdr:colOff>182880</xdr:colOff>
      <xdr:row>3</xdr:row>
      <xdr:rowOff>91440</xdr:rowOff>
    </xdr:from>
    <xdr:to>
      <xdr:col>12</xdr:col>
      <xdr:colOff>220980</xdr:colOff>
      <xdr:row>8</xdr:row>
      <xdr:rowOff>114300</xdr:rowOff>
    </xdr:to>
    <xdr:sp macro="" textlink="">
      <xdr:nvSpPr>
        <xdr:cNvPr id="8195" name="Rectangle: Rounded Corners 8194">
          <a:extLst>
            <a:ext uri="{FF2B5EF4-FFF2-40B4-BE49-F238E27FC236}">
              <a16:creationId xmlns:a16="http://schemas.microsoft.com/office/drawing/2014/main" id="{2C696984-3E78-430E-99CD-3EC1B2BD14EC}"/>
            </a:ext>
          </a:extLst>
        </xdr:cNvPr>
        <xdr:cNvSpPr/>
      </xdr:nvSpPr>
      <xdr:spPr>
        <a:xfrm>
          <a:off x="5669280" y="640080"/>
          <a:ext cx="1866900" cy="937260"/>
        </a:xfrm>
        <a:prstGeom prst="roundRect">
          <a:avLst/>
        </a:prstGeom>
        <a:solidFill>
          <a:schemeClr val="bg1">
            <a:lumMod val="95000"/>
          </a:schemeClr>
        </a:solidFill>
        <a:ln w="3175">
          <a:solidFill>
            <a:schemeClr val="accent6">
              <a:lumMod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a:solidFill>
                <a:schemeClr val="accent6">
                  <a:lumMod val="50000"/>
                </a:schemeClr>
              </a:solidFill>
            </a:rPr>
            <a:t>Quantity</a:t>
          </a:r>
          <a:endParaRPr lang="en-IN" sz="2000" b="1" baseline="0">
            <a:solidFill>
              <a:schemeClr val="accent6">
                <a:lumMod val="50000"/>
              </a:schemeClr>
            </a:solidFill>
          </a:endParaRPr>
        </a:p>
      </xdr:txBody>
    </xdr:sp>
    <xdr:clientData/>
  </xdr:twoCellAnchor>
  <xdr:twoCellAnchor>
    <xdr:from>
      <xdr:col>12</xdr:col>
      <xdr:colOff>373380</xdr:colOff>
      <xdr:row>3</xdr:row>
      <xdr:rowOff>83820</xdr:rowOff>
    </xdr:from>
    <xdr:to>
      <xdr:col>15</xdr:col>
      <xdr:colOff>365760</xdr:colOff>
      <xdr:row>8</xdr:row>
      <xdr:rowOff>91440</xdr:rowOff>
    </xdr:to>
    <xdr:sp macro="" textlink="">
      <xdr:nvSpPr>
        <xdr:cNvPr id="8196" name="Rectangle: Rounded Corners 8195">
          <a:extLst>
            <a:ext uri="{FF2B5EF4-FFF2-40B4-BE49-F238E27FC236}">
              <a16:creationId xmlns:a16="http://schemas.microsoft.com/office/drawing/2014/main" id="{1E568FCF-F032-4F0A-8045-87D13EAC3C76}"/>
            </a:ext>
          </a:extLst>
        </xdr:cNvPr>
        <xdr:cNvSpPr/>
      </xdr:nvSpPr>
      <xdr:spPr>
        <a:xfrm>
          <a:off x="7688580" y="632460"/>
          <a:ext cx="1821180" cy="922020"/>
        </a:xfrm>
        <a:prstGeom prst="roundRect">
          <a:avLst/>
        </a:prstGeom>
        <a:solidFill>
          <a:schemeClr val="bg1">
            <a:lumMod val="95000"/>
          </a:schemeClr>
        </a:solidFill>
        <a:ln w="3175">
          <a:solidFill>
            <a:schemeClr val="accent6">
              <a:lumMod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a:solidFill>
                <a:schemeClr val="accent6">
                  <a:lumMod val="50000"/>
                </a:schemeClr>
              </a:solidFill>
            </a:rPr>
            <a:t>No.</a:t>
          </a:r>
          <a:r>
            <a:rPr lang="en-IN" sz="2000" b="1" baseline="0">
              <a:solidFill>
                <a:schemeClr val="accent6">
                  <a:lumMod val="50000"/>
                </a:schemeClr>
              </a:solidFill>
            </a:rPr>
            <a:t> </a:t>
          </a:r>
          <a:r>
            <a:rPr lang="en-IN" sz="2000" b="1">
              <a:solidFill>
                <a:schemeClr val="accent6">
                  <a:lumMod val="50000"/>
                </a:schemeClr>
              </a:solidFill>
            </a:rPr>
            <a:t>of Orders</a:t>
          </a:r>
          <a:endParaRPr lang="en-IN" sz="2000" b="1" baseline="0">
            <a:solidFill>
              <a:schemeClr val="accent6">
                <a:lumMod val="50000"/>
              </a:schemeClr>
            </a:solidFill>
          </a:endParaRPr>
        </a:p>
      </xdr:txBody>
    </xdr:sp>
    <xdr:clientData/>
  </xdr:twoCellAnchor>
  <xdr:twoCellAnchor>
    <xdr:from>
      <xdr:col>15</xdr:col>
      <xdr:colOff>579120</xdr:colOff>
      <xdr:row>3</xdr:row>
      <xdr:rowOff>76200</xdr:rowOff>
    </xdr:from>
    <xdr:to>
      <xdr:col>18</xdr:col>
      <xdr:colOff>586740</xdr:colOff>
      <xdr:row>8</xdr:row>
      <xdr:rowOff>99060</xdr:rowOff>
    </xdr:to>
    <xdr:sp macro="" textlink="">
      <xdr:nvSpPr>
        <xdr:cNvPr id="8197" name="Rectangle: Rounded Corners 8196">
          <a:extLst>
            <a:ext uri="{FF2B5EF4-FFF2-40B4-BE49-F238E27FC236}">
              <a16:creationId xmlns:a16="http://schemas.microsoft.com/office/drawing/2014/main" id="{21919EDD-A278-4B1B-80C2-07FAFC9B7075}"/>
            </a:ext>
          </a:extLst>
        </xdr:cNvPr>
        <xdr:cNvSpPr/>
      </xdr:nvSpPr>
      <xdr:spPr>
        <a:xfrm>
          <a:off x="9723120" y="624840"/>
          <a:ext cx="1836420" cy="937260"/>
        </a:xfrm>
        <a:prstGeom prst="roundRect">
          <a:avLst/>
        </a:prstGeom>
        <a:solidFill>
          <a:schemeClr val="bg1">
            <a:lumMod val="95000"/>
          </a:schemeClr>
        </a:solidFill>
        <a:ln w="3175">
          <a:solidFill>
            <a:schemeClr val="accent6">
              <a:lumMod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baseline="0">
              <a:solidFill>
                <a:schemeClr val="accent6">
                  <a:lumMod val="50000"/>
                </a:schemeClr>
              </a:solidFill>
            </a:rPr>
            <a:t>Profit Margin</a:t>
          </a:r>
        </a:p>
      </xdr:txBody>
    </xdr:sp>
    <xdr:clientData/>
  </xdr:twoCellAnchor>
  <xdr:twoCellAnchor>
    <xdr:from>
      <xdr:col>6</xdr:col>
      <xdr:colOff>228600</xdr:colOff>
      <xdr:row>5</xdr:row>
      <xdr:rowOff>137160</xdr:rowOff>
    </xdr:from>
    <xdr:to>
      <xdr:col>8</xdr:col>
      <xdr:colOff>426720</xdr:colOff>
      <xdr:row>8</xdr:row>
      <xdr:rowOff>15240</xdr:rowOff>
    </xdr:to>
    <xdr:sp macro="" textlink="Sheet6!E21">
      <xdr:nvSpPr>
        <xdr:cNvPr id="8211" name="Rectangle: Rounded Corners 8210">
          <a:extLst>
            <a:ext uri="{FF2B5EF4-FFF2-40B4-BE49-F238E27FC236}">
              <a16:creationId xmlns:a16="http://schemas.microsoft.com/office/drawing/2014/main" id="{257F8449-F209-4605-8DD3-636E16318816}"/>
            </a:ext>
          </a:extLst>
        </xdr:cNvPr>
        <xdr:cNvSpPr/>
      </xdr:nvSpPr>
      <xdr:spPr>
        <a:xfrm>
          <a:off x="3886200" y="1051560"/>
          <a:ext cx="1417320" cy="426720"/>
        </a:xfrm>
        <a:prstGeom prst="round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36E1116D-0068-404F-9B3D-1E71117FCA4F}" type="TxLink">
            <a:rPr lang="en-US" sz="2000" b="1" i="0" u="none" strike="noStrike">
              <a:solidFill>
                <a:schemeClr val="accent6">
                  <a:lumMod val="50000"/>
                </a:schemeClr>
              </a:solidFill>
              <a:latin typeface="Calibri"/>
              <a:cs typeface="Calibri"/>
            </a:rPr>
            <a:pPr algn="ctr"/>
            <a:t>₹ 23.96 K</a:t>
          </a:fld>
          <a:endParaRPr lang="en-IN" sz="3200" b="1">
            <a:solidFill>
              <a:schemeClr val="accent6">
                <a:lumMod val="50000"/>
              </a:schemeClr>
            </a:solidFill>
          </a:endParaRPr>
        </a:p>
      </xdr:txBody>
    </xdr:sp>
    <xdr:clientData/>
  </xdr:twoCellAnchor>
  <xdr:twoCellAnchor>
    <xdr:from>
      <xdr:col>9</xdr:col>
      <xdr:colOff>388620</xdr:colOff>
      <xdr:row>5</xdr:row>
      <xdr:rowOff>114300</xdr:rowOff>
    </xdr:from>
    <xdr:to>
      <xdr:col>11</xdr:col>
      <xdr:colOff>586740</xdr:colOff>
      <xdr:row>7</xdr:row>
      <xdr:rowOff>121920</xdr:rowOff>
    </xdr:to>
    <xdr:sp macro="" textlink="Sheet6!$H$21">
      <xdr:nvSpPr>
        <xdr:cNvPr id="8219" name="Rectangle: Rounded Corners 8218">
          <a:extLst>
            <a:ext uri="{FF2B5EF4-FFF2-40B4-BE49-F238E27FC236}">
              <a16:creationId xmlns:a16="http://schemas.microsoft.com/office/drawing/2014/main" id="{6D4718BB-3FB2-467E-A23B-F246A1A53F92}"/>
            </a:ext>
          </a:extLst>
        </xdr:cNvPr>
        <xdr:cNvSpPr/>
      </xdr:nvSpPr>
      <xdr:spPr>
        <a:xfrm>
          <a:off x="5875020" y="1028700"/>
          <a:ext cx="1417320" cy="373380"/>
        </a:xfrm>
        <a:prstGeom prst="round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4E9A796B-85B3-4892-8721-978BF0BD1494}" type="TxLink">
            <a:rPr lang="en-US" sz="2000" b="1" i="0" u="none" strike="noStrike">
              <a:solidFill>
                <a:schemeClr val="accent6">
                  <a:lumMod val="50000"/>
                </a:schemeClr>
              </a:solidFill>
              <a:latin typeface="Calibri"/>
              <a:cs typeface="Calibri"/>
            </a:rPr>
            <a:pPr algn="ctr"/>
            <a:t>5.62 K</a:t>
          </a:fld>
          <a:endParaRPr lang="en-IN" sz="4400" b="1">
            <a:solidFill>
              <a:schemeClr val="accent6">
                <a:lumMod val="50000"/>
              </a:schemeClr>
            </a:solidFill>
          </a:endParaRPr>
        </a:p>
      </xdr:txBody>
    </xdr:sp>
    <xdr:clientData/>
  </xdr:twoCellAnchor>
  <xdr:twoCellAnchor>
    <xdr:from>
      <xdr:col>13</xdr:col>
      <xdr:colOff>7620</xdr:colOff>
      <xdr:row>5</xdr:row>
      <xdr:rowOff>106680</xdr:rowOff>
    </xdr:from>
    <xdr:to>
      <xdr:col>15</xdr:col>
      <xdr:colOff>205740</xdr:colOff>
      <xdr:row>7</xdr:row>
      <xdr:rowOff>152400</xdr:rowOff>
    </xdr:to>
    <xdr:sp macro="" textlink="Sheet6!K21">
      <xdr:nvSpPr>
        <xdr:cNvPr id="8225" name="Rectangle: Rounded Corners 8224">
          <a:extLst>
            <a:ext uri="{FF2B5EF4-FFF2-40B4-BE49-F238E27FC236}">
              <a16:creationId xmlns:a16="http://schemas.microsoft.com/office/drawing/2014/main" id="{AC91FC8E-ECF9-4940-B632-75A158D6A8D5}"/>
            </a:ext>
          </a:extLst>
        </xdr:cNvPr>
        <xdr:cNvSpPr/>
      </xdr:nvSpPr>
      <xdr:spPr>
        <a:xfrm>
          <a:off x="7932420" y="1021080"/>
          <a:ext cx="1417320" cy="411480"/>
        </a:xfrm>
        <a:prstGeom prst="round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1BE995D9-209E-4B9F-9897-8BF68CC7F796}" type="TxLink">
            <a:rPr lang="en-US" sz="2000" b="1" i="0" u="none" strike="noStrike">
              <a:solidFill>
                <a:schemeClr val="accent6">
                  <a:lumMod val="50000"/>
                </a:schemeClr>
              </a:solidFill>
              <a:latin typeface="Calibri"/>
              <a:cs typeface="Calibri"/>
            </a:rPr>
            <a:pPr algn="ctr"/>
            <a:t>1500</a:t>
          </a:fld>
          <a:endParaRPr lang="en-IN" sz="6000" b="1">
            <a:solidFill>
              <a:schemeClr val="accent6">
                <a:lumMod val="50000"/>
              </a:schemeClr>
            </a:solidFill>
          </a:endParaRPr>
        </a:p>
      </xdr:txBody>
    </xdr:sp>
    <xdr:clientData/>
  </xdr:twoCellAnchor>
  <xdr:twoCellAnchor>
    <xdr:from>
      <xdr:col>16</xdr:col>
      <xdr:colOff>190500</xdr:colOff>
      <xdr:row>5</xdr:row>
      <xdr:rowOff>83820</xdr:rowOff>
    </xdr:from>
    <xdr:to>
      <xdr:col>18</xdr:col>
      <xdr:colOff>388620</xdr:colOff>
      <xdr:row>7</xdr:row>
      <xdr:rowOff>160020</xdr:rowOff>
    </xdr:to>
    <xdr:sp macro="" textlink="Sheet6!$N$21">
      <xdr:nvSpPr>
        <xdr:cNvPr id="8228" name="Rectangle: Rounded Corners 8227">
          <a:extLst>
            <a:ext uri="{FF2B5EF4-FFF2-40B4-BE49-F238E27FC236}">
              <a16:creationId xmlns:a16="http://schemas.microsoft.com/office/drawing/2014/main" id="{76B4B6CF-7FD8-44DD-9513-17A153284636}"/>
            </a:ext>
          </a:extLst>
        </xdr:cNvPr>
        <xdr:cNvSpPr/>
      </xdr:nvSpPr>
      <xdr:spPr>
        <a:xfrm>
          <a:off x="9944100" y="998220"/>
          <a:ext cx="1417320" cy="441960"/>
        </a:xfrm>
        <a:prstGeom prst="round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76B7E6D9-0D7C-4AE1-9B18-72D7338437F2}" type="TxLink">
            <a:rPr lang="en-US" sz="2000" b="1" i="0" u="none" strike="noStrike">
              <a:solidFill>
                <a:schemeClr val="accent6">
                  <a:lumMod val="50000"/>
                </a:schemeClr>
              </a:solidFill>
              <a:latin typeface="Calibri"/>
              <a:cs typeface="Calibri"/>
            </a:rPr>
            <a:pPr algn="ctr"/>
            <a:t>5.55%</a:t>
          </a:fld>
          <a:endParaRPr lang="en-IN" sz="8000" b="1">
            <a:solidFill>
              <a:schemeClr val="accent6">
                <a:lumMod val="50000"/>
              </a:schemeClr>
            </a:solidFill>
          </a:endParaRPr>
        </a:p>
      </xdr:txBody>
    </xdr:sp>
    <xdr:clientData/>
  </xdr:twoCellAnchor>
  <xdr:twoCellAnchor>
    <xdr:from>
      <xdr:col>15</xdr:col>
      <xdr:colOff>45720</xdr:colOff>
      <xdr:row>10</xdr:row>
      <xdr:rowOff>7620</xdr:rowOff>
    </xdr:from>
    <xdr:to>
      <xdr:col>18</xdr:col>
      <xdr:colOff>411480</xdr:colOff>
      <xdr:row>11</xdr:row>
      <xdr:rowOff>83820</xdr:rowOff>
    </xdr:to>
    <xdr:sp macro="" textlink="">
      <xdr:nvSpPr>
        <xdr:cNvPr id="8234" name="TextBox 8233">
          <a:extLst>
            <a:ext uri="{FF2B5EF4-FFF2-40B4-BE49-F238E27FC236}">
              <a16:creationId xmlns:a16="http://schemas.microsoft.com/office/drawing/2014/main" id="{C7F4A37B-A742-D92C-4677-7C2CC0AB94AE}"/>
            </a:ext>
          </a:extLst>
        </xdr:cNvPr>
        <xdr:cNvSpPr txBox="1"/>
      </xdr:nvSpPr>
      <xdr:spPr>
        <a:xfrm>
          <a:off x="9189720" y="1836420"/>
          <a:ext cx="2194560" cy="25908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accent6">
                  <a:lumMod val="50000"/>
                </a:schemeClr>
              </a:solidFill>
            </a:rPr>
            <a:t>Target Sales vs Order Sales</a:t>
          </a:r>
        </a:p>
      </xdr:txBody>
    </xdr:sp>
    <xdr:clientData/>
  </xdr:twoCellAnchor>
  <xdr:twoCellAnchor>
    <xdr:from>
      <xdr:col>9</xdr:col>
      <xdr:colOff>144780</xdr:colOff>
      <xdr:row>22</xdr:row>
      <xdr:rowOff>121920</xdr:rowOff>
    </xdr:from>
    <xdr:to>
      <xdr:col>12</xdr:col>
      <xdr:colOff>510540</xdr:colOff>
      <xdr:row>24</xdr:row>
      <xdr:rowOff>15240</xdr:rowOff>
    </xdr:to>
    <xdr:sp macro="" textlink="">
      <xdr:nvSpPr>
        <xdr:cNvPr id="8235" name="TextBox 8234">
          <a:extLst>
            <a:ext uri="{FF2B5EF4-FFF2-40B4-BE49-F238E27FC236}">
              <a16:creationId xmlns:a16="http://schemas.microsoft.com/office/drawing/2014/main" id="{5FEFBC86-4ED1-4980-A151-896F98CCEDD4}"/>
            </a:ext>
          </a:extLst>
        </xdr:cNvPr>
        <xdr:cNvSpPr txBox="1"/>
      </xdr:nvSpPr>
      <xdr:spPr>
        <a:xfrm>
          <a:off x="5631180" y="4145280"/>
          <a:ext cx="2194560" cy="25908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accent6">
                  <a:lumMod val="50000"/>
                </a:schemeClr>
              </a:solidFill>
            </a:rPr>
            <a:t>Target Sales vs Order Sales</a:t>
          </a:r>
        </a:p>
      </xdr:txBody>
    </xdr:sp>
    <xdr:clientData/>
  </xdr:twoCellAnchor>
  <xdr:twoCellAnchor>
    <xdr:from>
      <xdr:col>2</xdr:col>
      <xdr:colOff>342900</xdr:colOff>
      <xdr:row>9</xdr:row>
      <xdr:rowOff>76200</xdr:rowOff>
    </xdr:from>
    <xdr:to>
      <xdr:col>7</xdr:col>
      <xdr:colOff>312420</xdr:colOff>
      <xdr:row>21</xdr:row>
      <xdr:rowOff>99060</xdr:rowOff>
    </xdr:to>
    <xdr:sp macro="" textlink="">
      <xdr:nvSpPr>
        <xdr:cNvPr id="8251" name="Rectangle: Rounded Corners 8250">
          <a:extLst>
            <a:ext uri="{FF2B5EF4-FFF2-40B4-BE49-F238E27FC236}">
              <a16:creationId xmlns:a16="http://schemas.microsoft.com/office/drawing/2014/main" id="{AED5A302-38C5-40B3-AAFB-6303914718B1}"/>
            </a:ext>
          </a:extLst>
        </xdr:cNvPr>
        <xdr:cNvSpPr/>
      </xdr:nvSpPr>
      <xdr:spPr>
        <a:xfrm>
          <a:off x="1562100" y="1722120"/>
          <a:ext cx="3017520" cy="2217420"/>
        </a:xfrm>
        <a:prstGeom prst="roundRect">
          <a:avLst/>
        </a:prstGeom>
        <a:solidFill>
          <a:schemeClr val="bg1">
            <a:lumMod val="95000"/>
          </a:schemeClr>
        </a:solidFill>
        <a:ln w="3175">
          <a:solidFill>
            <a:schemeClr val="accent6">
              <a:lumMod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594360</xdr:colOff>
      <xdr:row>10</xdr:row>
      <xdr:rowOff>0</xdr:rowOff>
    </xdr:from>
    <xdr:to>
      <xdr:col>7</xdr:col>
      <xdr:colOff>129540</xdr:colOff>
      <xdr:row>21</xdr:row>
      <xdr:rowOff>38100</xdr:rowOff>
    </xdr:to>
    <xdr:graphicFrame macro="">
      <xdr:nvGraphicFramePr>
        <xdr:cNvPr id="8252" name="Chart 8251">
          <a:extLst>
            <a:ext uri="{FF2B5EF4-FFF2-40B4-BE49-F238E27FC236}">
              <a16:creationId xmlns:a16="http://schemas.microsoft.com/office/drawing/2014/main" id="{22CBCAF4-3485-45E5-8997-42AB0BFAD1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0.33333</cdr:x>
      <cdr:y>0.06574</cdr:y>
    </cdr:from>
    <cdr:to>
      <cdr:x>0.75935</cdr:x>
      <cdr:y>0.19377</cdr:y>
    </cdr:to>
    <cdr:sp macro="" textlink="">
      <cdr:nvSpPr>
        <cdr:cNvPr id="2" name="TextBox 1">
          <a:extLst xmlns:a="http://schemas.openxmlformats.org/drawingml/2006/main">
            <a:ext uri="{FF2B5EF4-FFF2-40B4-BE49-F238E27FC236}">
              <a16:creationId xmlns:a16="http://schemas.microsoft.com/office/drawing/2014/main" id="{F6943E5B-FD06-A32D-21CA-A5C6FC59F9E0}"/>
            </a:ext>
          </a:extLst>
        </cdr:cNvPr>
        <cdr:cNvSpPr txBox="1"/>
      </cdr:nvSpPr>
      <cdr:spPr>
        <a:xfrm xmlns:a="http://schemas.openxmlformats.org/drawingml/2006/main">
          <a:off x="1562100" y="144780"/>
          <a:ext cx="1996440" cy="2819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400" b="1">
              <a:solidFill>
                <a:schemeClr val="accent6">
                  <a:lumMod val="50000"/>
                </a:schemeClr>
              </a:solidFill>
            </a:rPr>
            <a:t>Profit</a:t>
          </a:r>
          <a:r>
            <a:rPr lang="en-IN" sz="1400" b="1" baseline="0">
              <a:solidFill>
                <a:schemeClr val="accent6">
                  <a:lumMod val="50000"/>
                </a:schemeClr>
              </a:solidFill>
            </a:rPr>
            <a:t> and Sales Trends</a:t>
          </a:r>
          <a:endParaRPr lang="en-IN" sz="1400" b="1">
            <a:solidFill>
              <a:schemeClr val="accent6">
                <a:lumMod val="50000"/>
              </a:schemeClr>
            </a:solidFill>
          </a:endParaRPr>
        </a:p>
      </cdr:txBody>
    </cdr:sp>
  </cdr:relSizeAnchor>
</c:userShapes>
</file>

<file path=xl/drawings/drawing7.xml><?xml version="1.0" encoding="utf-8"?>
<xdr:wsDr xmlns:xdr="http://schemas.openxmlformats.org/drawingml/2006/spreadsheetDrawing" xmlns:a="http://schemas.openxmlformats.org/drawingml/2006/main">
  <xdr:twoCellAnchor>
    <xdr:from>
      <xdr:col>0</xdr:col>
      <xdr:colOff>15240</xdr:colOff>
      <xdr:row>24</xdr:row>
      <xdr:rowOff>60960</xdr:rowOff>
    </xdr:from>
    <xdr:to>
      <xdr:col>2</xdr:col>
      <xdr:colOff>114300</xdr:colOff>
      <xdr:row>27</xdr:row>
      <xdr:rowOff>68580</xdr:rowOff>
    </xdr:to>
    <xdr:graphicFrame macro="">
      <xdr:nvGraphicFramePr>
        <xdr:cNvPr id="2" name="Chart 1">
          <a:extLst>
            <a:ext uri="{FF2B5EF4-FFF2-40B4-BE49-F238E27FC236}">
              <a16:creationId xmlns:a16="http://schemas.microsoft.com/office/drawing/2014/main" id="{20781F12-5899-611F-592E-93872CE039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487680</xdr:colOff>
      <xdr:row>24</xdr:row>
      <xdr:rowOff>38100</xdr:rowOff>
    </xdr:from>
    <xdr:to>
      <xdr:col>4</xdr:col>
      <xdr:colOff>822960</xdr:colOff>
      <xdr:row>27</xdr:row>
      <xdr:rowOff>30480</xdr:rowOff>
    </xdr:to>
    <xdr:graphicFrame macro="">
      <xdr:nvGraphicFramePr>
        <xdr:cNvPr id="3" name="Chart 2">
          <a:extLst>
            <a:ext uri="{FF2B5EF4-FFF2-40B4-BE49-F238E27FC236}">
              <a16:creationId xmlns:a16="http://schemas.microsoft.com/office/drawing/2014/main" id="{BC2979B0-8571-65A3-77ED-458967D16D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7620</xdr:colOff>
      <xdr:row>24</xdr:row>
      <xdr:rowOff>38100</xdr:rowOff>
    </xdr:from>
    <xdr:to>
      <xdr:col>8</xdr:col>
      <xdr:colOff>22860</xdr:colOff>
      <xdr:row>27</xdr:row>
      <xdr:rowOff>38100</xdr:rowOff>
    </xdr:to>
    <xdr:graphicFrame macro="">
      <xdr:nvGraphicFramePr>
        <xdr:cNvPr id="4" name="Chart 3">
          <a:extLst>
            <a:ext uri="{FF2B5EF4-FFF2-40B4-BE49-F238E27FC236}">
              <a16:creationId xmlns:a16="http://schemas.microsoft.com/office/drawing/2014/main" id="{C3F4B907-27FF-0DCE-89E5-2F2585186F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571500</xdr:colOff>
      <xdr:row>23</xdr:row>
      <xdr:rowOff>160020</xdr:rowOff>
    </xdr:from>
    <xdr:to>
      <xdr:col>11</xdr:col>
      <xdr:colOff>182880</xdr:colOff>
      <xdr:row>28</xdr:row>
      <xdr:rowOff>0</xdr:rowOff>
    </xdr:to>
    <xdr:graphicFrame macro="">
      <xdr:nvGraphicFramePr>
        <xdr:cNvPr id="5" name="Chart 4">
          <a:extLst>
            <a:ext uri="{FF2B5EF4-FFF2-40B4-BE49-F238E27FC236}">
              <a16:creationId xmlns:a16="http://schemas.microsoft.com/office/drawing/2014/main" id="{0B994D18-0E47-EA0F-1DAF-8D41E03C46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68580</xdr:colOff>
      <xdr:row>23</xdr:row>
      <xdr:rowOff>160020</xdr:rowOff>
    </xdr:from>
    <xdr:to>
      <xdr:col>13</xdr:col>
      <xdr:colOff>883920</xdr:colOff>
      <xdr:row>26</xdr:row>
      <xdr:rowOff>68580</xdr:rowOff>
    </xdr:to>
    <xdr:graphicFrame macro="">
      <xdr:nvGraphicFramePr>
        <xdr:cNvPr id="8" name="Chart 7">
          <a:extLst>
            <a:ext uri="{FF2B5EF4-FFF2-40B4-BE49-F238E27FC236}">
              <a16:creationId xmlns:a16="http://schemas.microsoft.com/office/drawing/2014/main" id="{1D6627E3-F122-AE19-E93D-3BEA382D43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ki" refreshedDate="44935.52102511574" createdVersion="8" refreshedVersion="8" minRefreshableVersion="3" recordCount="1500" xr:uid="{313AE1AB-0B78-4D9C-B267-FDCDEE40D8C1}">
  <cacheSource type="worksheet">
    <worksheetSource name="Order_Details"/>
  </cacheSource>
  <cacheFields count="12">
    <cacheField name="Order ID" numFmtId="0">
      <sharedItems count="500">
        <s v="B-25602"/>
        <s v="B-25603"/>
        <s v="B-25604"/>
        <s v="B-25605"/>
        <s v="B-25609"/>
        <s v="B-25610"/>
        <s v="B-25611"/>
        <s v="B-25613"/>
        <s v="B-25619"/>
        <s v="B-25622"/>
        <s v="B-25623"/>
        <s v="B-25625"/>
        <s v="B-25628"/>
        <s v="B-25633"/>
        <s v="B-25635"/>
        <s v="B-25636"/>
        <s v="B-25640"/>
        <s v="B-25646"/>
        <s v="B-25647"/>
        <s v="B-25648"/>
        <s v="B-25650"/>
        <s v="B-25651"/>
        <s v="B-25652"/>
        <s v="B-25653"/>
        <s v="B-25654"/>
        <s v="B-25655"/>
        <s v="B-25656"/>
        <s v="B-25657"/>
        <s v="B-25660"/>
        <s v="B-25667"/>
        <s v="B-25673"/>
        <s v="B-25675"/>
        <s v="B-25678"/>
        <s v="B-25679"/>
        <s v="B-25680"/>
        <s v="B-25681"/>
        <s v="B-25683"/>
        <s v="B-25686"/>
        <s v="B-25687"/>
        <s v="B-25688"/>
        <s v="B-25691"/>
        <s v="B-25693"/>
        <s v="B-25696"/>
        <s v="B-25698"/>
        <s v="B-25702"/>
        <s v="B-25703"/>
        <s v="B-25709"/>
        <s v="B-25716"/>
        <s v="B-25717"/>
        <s v="B-25728"/>
        <s v="B-25738"/>
        <s v="B-25740"/>
        <s v="B-25743"/>
        <s v="B-25745"/>
        <s v="B-25746"/>
        <s v="B-25750"/>
        <s v="B-25751"/>
        <s v="B-25754"/>
        <s v="B-25755"/>
        <s v="B-25761"/>
        <s v="B-25762"/>
        <s v="B-25764"/>
        <s v="B-25766"/>
        <s v="B-25767"/>
        <s v="B-25769"/>
        <s v="B-25773"/>
        <s v="B-25778"/>
        <s v="B-25785"/>
        <s v="B-25787"/>
        <s v="B-25791"/>
        <s v="B-25793"/>
        <s v="B-25796"/>
        <s v="B-25797"/>
        <s v="B-25798"/>
        <s v="B-25799"/>
        <s v="B-25801"/>
        <s v="B-25802"/>
        <s v="B-25803"/>
        <s v="B-25810"/>
        <s v="B-25814"/>
        <s v="B-25822"/>
        <s v="B-25825"/>
        <s v="B-25828"/>
        <s v="B-25830"/>
        <s v="B-25831"/>
        <s v="B-25839"/>
        <s v="B-25840"/>
        <s v="B-25844"/>
        <s v="B-25850"/>
        <s v="B-25851"/>
        <s v="B-25853"/>
        <s v="B-25854"/>
        <s v="B-25855"/>
        <s v="B-25856"/>
        <s v="B-25858"/>
        <s v="B-25861"/>
        <s v="B-25865"/>
        <s v="B-25869"/>
        <s v="B-25870"/>
        <s v="B-25875"/>
        <s v="B-25890"/>
        <s v="B-25893"/>
        <s v="B-25898"/>
        <s v="B-25899"/>
        <s v="B-25902"/>
        <s v="B-25909"/>
        <s v="B-25933"/>
        <s v="B-25934"/>
        <s v="B-25936"/>
        <s v="B-25943"/>
        <s v="B-25944"/>
        <s v="B-25945"/>
        <s v="B-25950"/>
        <s v="B-25952"/>
        <s v="B-25954"/>
        <s v="B-25955"/>
        <s v="B-25957"/>
        <s v="B-25958"/>
        <s v="B-25964"/>
        <s v="B-25967"/>
        <s v="B-25979"/>
        <s v="B-25981"/>
        <s v="B-25983"/>
        <s v="B-25990"/>
        <s v="B-25996"/>
        <s v="B-25999"/>
        <s v="B-26002"/>
        <s v="B-26003"/>
        <s v="B-26004"/>
        <s v="B-26008"/>
        <s v="B-26012"/>
        <s v="B-26015"/>
        <s v="B-26032"/>
        <s v="B-26035"/>
        <s v="B-26045"/>
        <s v="B-26050"/>
        <s v="B-26051"/>
        <s v="B-26052"/>
        <s v="B-26053"/>
        <s v="B-26054"/>
        <s v="B-26055"/>
        <s v="B-26056"/>
        <s v="B-26060"/>
        <s v="B-26061"/>
        <s v="B-26064"/>
        <s v="B-26066"/>
        <s v="B-26067"/>
        <s v="B-26073"/>
        <s v="B-26076"/>
        <s v="B-26081"/>
        <s v="B-26083"/>
        <s v="B-26085"/>
        <s v="B-26087"/>
        <s v="B-26093"/>
        <s v="B-26096"/>
        <s v="B-26098"/>
        <s v="B-25601"/>
        <s v="B-25608"/>
        <s v="B-25615"/>
        <s v="B-25616"/>
        <s v="B-25618"/>
        <s v="B-25624"/>
        <s v="B-25638"/>
        <s v="B-25643"/>
        <s v="B-25661"/>
        <s v="B-25670"/>
        <s v="B-25700"/>
        <s v="B-25701"/>
        <s v="B-25711"/>
        <s v="B-25714"/>
        <s v="B-25725"/>
        <s v="B-25730"/>
        <s v="B-25733"/>
        <s v="B-25735"/>
        <s v="B-25752"/>
        <s v="B-25753"/>
        <s v="B-25757"/>
        <s v="B-25759"/>
        <s v="B-25771"/>
        <s v="B-25781"/>
        <s v="B-25783"/>
        <s v="B-25784"/>
        <s v="B-25800"/>
        <s v="B-25808"/>
        <s v="B-25809"/>
        <s v="B-25811"/>
        <s v="B-25812"/>
        <s v="B-25818"/>
        <s v="B-25821"/>
        <s v="B-25829"/>
        <s v="B-25833"/>
        <s v="B-25838"/>
        <s v="B-25843"/>
        <s v="B-25848"/>
        <s v="B-25852"/>
        <s v="B-25864"/>
        <s v="B-25871"/>
        <s v="B-25873"/>
        <s v="B-25881"/>
        <s v="B-25883"/>
        <s v="B-25884"/>
        <s v="B-25888"/>
        <s v="B-25891"/>
        <s v="B-25896"/>
        <s v="B-25897"/>
        <s v="B-25901"/>
        <s v="B-25903"/>
        <s v="B-25907"/>
        <s v="B-25910"/>
        <s v="B-25930"/>
        <s v="B-25935"/>
        <s v="B-25940"/>
        <s v="B-25947"/>
        <s v="B-25949"/>
        <s v="B-25951"/>
        <s v="B-25953"/>
        <s v="B-25956"/>
        <s v="B-25959"/>
        <s v="B-25965"/>
        <s v="B-25973"/>
        <s v="B-25985"/>
        <s v="B-25987"/>
        <s v="B-25989"/>
        <s v="B-25991"/>
        <s v="B-25997"/>
        <s v="B-26001"/>
        <s v="B-26010"/>
        <s v="B-26016"/>
        <s v="B-26018"/>
        <s v="B-26021"/>
        <s v="B-26025"/>
        <s v="B-26026"/>
        <s v="B-26030"/>
        <s v="B-26040"/>
        <s v="B-26043"/>
        <s v="B-26046"/>
        <s v="B-26049"/>
        <s v="B-26058"/>
        <s v="B-26070"/>
        <s v="B-26071"/>
        <s v="B-26077"/>
        <s v="B-26079"/>
        <s v="B-26086"/>
        <s v="B-26088"/>
        <s v="B-26089"/>
        <s v="B-26091"/>
        <s v="B-26097"/>
        <s v="B-26099"/>
        <s v="B-25627"/>
        <s v="B-25630"/>
        <s v="B-25649"/>
        <s v="B-25672"/>
        <s v="B-25689"/>
        <s v="B-25697"/>
        <s v="B-25699"/>
        <s v="B-25706"/>
        <s v="B-25707"/>
        <s v="B-25708"/>
        <s v="B-25719"/>
        <s v="B-25722"/>
        <s v="B-25723"/>
        <s v="B-25732"/>
        <s v="B-25758"/>
        <s v="B-25765"/>
        <s v="B-25775"/>
        <s v="B-25786"/>
        <s v="B-25788"/>
        <s v="B-25792"/>
        <s v="B-25807"/>
        <s v="B-25815"/>
        <s v="B-25816"/>
        <s v="B-25834"/>
        <s v="B-25835"/>
        <s v="B-25837"/>
        <s v="B-25845"/>
        <s v="B-25862"/>
        <s v="B-25863"/>
        <s v="B-25866"/>
        <s v="B-25867"/>
        <s v="B-25878"/>
        <s v="B-25880"/>
        <s v="B-25882"/>
        <s v="B-25885"/>
        <s v="B-25886"/>
        <s v="B-25905"/>
        <s v="B-25906"/>
        <s v="B-25913"/>
        <s v="B-25914"/>
        <s v="B-25919"/>
        <s v="B-25922"/>
        <s v="B-25925"/>
        <s v="B-25938"/>
        <s v="B-25970"/>
        <s v="B-25977"/>
        <s v="B-25978"/>
        <s v="B-25984"/>
        <s v="B-25993"/>
        <s v="B-26005"/>
        <s v="B-26011"/>
        <s v="B-26023"/>
        <s v="B-26024"/>
        <s v="B-26037"/>
        <s v="B-26038"/>
        <s v="B-26042"/>
        <s v="B-26062"/>
        <s v="B-26065"/>
        <s v="B-26075"/>
        <s v="B-26078"/>
        <s v="B-26082"/>
        <s v="B-26090"/>
        <s v="B-26094"/>
        <s v="B-25645"/>
        <s v="B-25658"/>
        <s v="B-25659"/>
        <s v="B-25662"/>
        <s v="B-25694"/>
        <s v="B-25710"/>
        <s v="B-25777"/>
        <s v="B-25804"/>
        <s v="B-25874"/>
        <s v="B-25889"/>
        <s v="B-25900"/>
        <s v="B-25912"/>
        <s v="B-25917"/>
        <s v="B-25920"/>
        <s v="B-25921"/>
        <s v="B-25969"/>
        <s v="B-25976"/>
        <s v="B-26019"/>
        <s v="B-26027"/>
        <s v="B-26029"/>
        <s v="B-26057"/>
        <s v="B-26059"/>
        <s v="B-26080"/>
        <s v="B-26092"/>
        <s v="B-26100"/>
        <s v="B-25606"/>
        <s v="B-25637"/>
        <s v="B-25642"/>
        <s v="B-25676"/>
        <s v="B-25685"/>
        <s v="B-25695"/>
        <s v="B-25721"/>
        <s v="B-25748"/>
        <s v="B-25872"/>
        <s v="B-25887"/>
        <s v="B-25892"/>
        <s v="B-25941"/>
        <s v="B-25961"/>
        <s v="B-25992"/>
        <s v="B-26009"/>
        <s v="B-26028"/>
        <s v="B-26033"/>
        <s v="B-26039"/>
        <s v="B-25674"/>
        <s v="B-25690"/>
        <s v="B-25736"/>
        <s v="B-25742"/>
        <s v="B-25841"/>
        <s v="B-25877"/>
        <s v="B-25916"/>
        <s v="B-25975"/>
        <s v="B-25988"/>
        <s v="B-26000"/>
        <s v="B-26013"/>
        <s v="B-26044"/>
        <s v="B-26047"/>
        <s v="B-25607"/>
        <s v="B-25629"/>
        <s v="B-25632"/>
        <s v="B-25671"/>
        <s v="B-25727"/>
        <s v="B-25737"/>
        <s v="B-25756"/>
        <s v="B-25768"/>
        <s v="B-25776"/>
        <s v="B-25789"/>
        <s v="B-25846"/>
        <s v="B-25860"/>
        <s v="B-25876"/>
        <s v="B-25879"/>
        <s v="B-25908"/>
        <s v="B-25911"/>
        <s v="B-25923"/>
        <s v="B-25926"/>
        <s v="B-25980"/>
        <s v="B-25982"/>
        <s v="B-25986"/>
        <s v="B-26031"/>
        <s v="B-26048"/>
        <s v="B-26069"/>
        <s v="B-26074"/>
        <s v="B-26095"/>
        <s v="B-25665"/>
        <s v="B-25677"/>
        <s v="B-25704"/>
        <s v="B-25794"/>
        <s v="B-25823"/>
        <s v="B-25857"/>
        <s v="B-25868"/>
        <s v="B-25928"/>
        <s v="B-25939"/>
        <s v="B-25968"/>
        <s v="B-25972"/>
        <s v="B-26006"/>
        <s v="B-26020"/>
        <s v="B-26034"/>
        <s v="B-26068"/>
        <s v="B-25620"/>
        <s v="B-25663"/>
        <s v="B-25744"/>
        <s v="B-25760"/>
        <s v="B-25772"/>
        <s v="B-25817"/>
        <s v="B-25826"/>
        <s v="B-25836"/>
        <s v="B-25842"/>
        <s v="B-25847"/>
        <s v="B-25942"/>
        <s v="B-25962"/>
        <s v="B-25614"/>
        <s v="B-25617"/>
        <s v="B-25621"/>
        <s v="B-25666"/>
        <s v="B-25705"/>
        <s v="B-25734"/>
        <s v="B-25741"/>
        <s v="B-25790"/>
        <s v="B-25819"/>
        <s v="B-25915"/>
        <s v="B-25927"/>
        <s v="B-25966"/>
        <s v="B-26063"/>
        <s v="B-26072"/>
        <s v="B-26084"/>
        <s v="B-25626"/>
        <s v="B-25639"/>
        <s v="B-25664"/>
        <s v="B-25682"/>
        <s v="B-25712"/>
        <s v="B-25715"/>
        <s v="B-25729"/>
        <s v="B-25780"/>
        <s v="B-25795"/>
        <s v="B-25849"/>
        <s v="B-25946"/>
        <s v="B-25994"/>
        <s v="B-26022"/>
        <s v="B-25718"/>
        <s v="B-25724"/>
        <s v="B-25726"/>
        <s v="B-25747"/>
        <s v="B-25749"/>
        <s v="B-25770"/>
        <s v="B-25832"/>
        <s v="B-25859"/>
        <s v="B-25894"/>
        <s v="B-25895"/>
        <s v="B-25904"/>
        <s v="B-25929"/>
        <s v="B-25937"/>
        <s v="B-25960"/>
        <s v="B-25971"/>
        <s v="B-25974"/>
        <s v="B-25995"/>
        <s v="B-26007"/>
        <s v="B-25631"/>
        <s v="B-25641"/>
        <s v="B-25644"/>
        <s v="B-25668"/>
        <s v="B-25692"/>
        <s v="B-25731"/>
        <s v="B-25774"/>
        <s v="B-25824"/>
        <s v="B-25918"/>
        <s v="B-25932"/>
        <s v="B-25948"/>
        <s v="B-25963"/>
        <s v="B-25998"/>
        <s v="B-26036"/>
        <s v="B-26041"/>
        <s v="B-25612"/>
        <s v="B-25634"/>
        <s v="B-25684"/>
        <s v="B-25713"/>
        <s v="B-25720"/>
        <s v="B-25739"/>
        <s v="B-25763"/>
        <s v="B-25782"/>
        <s v="B-25805"/>
        <s v="B-25813"/>
        <s v="B-25820"/>
        <s v="B-25827"/>
        <s v="B-25924"/>
        <s v="B-25931"/>
        <s v="B-26014"/>
        <s v="B-26017"/>
        <s v="B-25669"/>
        <s v="B-25779"/>
        <s v="B-25806"/>
      </sharedItems>
    </cacheField>
    <cacheField name="Amount" numFmtId="0">
      <sharedItems containsSemiMixedTypes="0" containsString="0" containsNumber="1" containsInteger="1" minValue="4" maxValue="5729"/>
    </cacheField>
    <cacheField name="Profit" numFmtId="0">
      <sharedItems containsSemiMixedTypes="0" containsString="0" containsNumber="1" containsInteger="1" minValue="-1981" maxValue="1698"/>
    </cacheField>
    <cacheField name="Quantity" numFmtId="0">
      <sharedItems containsSemiMixedTypes="0" containsString="0" containsNumber="1" containsInteger="1" minValue="1" maxValue="14"/>
    </cacheField>
    <cacheField name="Category" numFmtId="0">
      <sharedItems count="3">
        <s v="Clothing"/>
        <s v="Electronics"/>
        <s v="Furniture"/>
      </sharedItems>
    </cacheField>
    <cacheField name="Sub-Category" numFmtId="0">
      <sharedItems count="17">
        <s v="Saree"/>
        <s v="Handkerchief"/>
        <s v="Stole"/>
        <s v="T-Shirt"/>
        <s v="Shirt"/>
        <s v="Skirt"/>
        <s v="Trousers"/>
        <s v="Kurti"/>
        <s v="Leggings"/>
        <s v="Accessories"/>
        <s v="Printers"/>
        <s v="Electronic Games"/>
        <s v="Phones"/>
        <s v="Bookcases"/>
        <s v="Furnishings"/>
        <s v="Chairs"/>
        <s v="Tables"/>
      </sharedItems>
    </cacheField>
    <cacheField name="Order Date" numFmtId="0">
      <sharedItems containsMixedTypes="1" containsNumber="1" containsInteger="1" minValue="43202" maxValue="43207" count="496">
        <s v="01-04-2018"/>
        <s v="03-04-2018"/>
        <s v="05-04-2018"/>
        <s v="09-04-2018"/>
        <s v="11-04-2018"/>
        <s v="13-04-2018"/>
        <s v="19-04-2018"/>
        <s v="22-04-2018"/>
        <s v="23-04-2018"/>
        <s v="25-04-2018"/>
        <s v="28-04-2018"/>
        <s v="03-05-2018"/>
        <s v="05-05-2018"/>
        <s v="06-05-2018"/>
        <s v="10-05-2018"/>
        <s v="16-05-2018"/>
        <s v="17-05-2018"/>
        <s v="18-05-2018"/>
        <s v="20-05-2018"/>
        <s v="21-05-2018"/>
        <s v="22-05-2018"/>
        <s v="23-05-2018"/>
        <s v="24-05-2018"/>
        <s v="25-05-2018"/>
        <s v="26-05-2018"/>
        <s v="27-05-2018"/>
        <s v="30-05-2018"/>
        <s v="06-06-2018"/>
        <s v="12-06-2018"/>
        <s v="14-06-2018"/>
        <s v="17-06-2018"/>
        <s v="18-06-2018"/>
        <s v="19-06-2018"/>
        <s v="20-06-2018"/>
        <s v="22-06-2018"/>
        <s v="25-06-2018"/>
        <s v="26-06-2018"/>
        <s v="27-06-2018"/>
        <s v="30-06-2018"/>
        <s v="02-07-2018"/>
        <s v="05-07-2018"/>
        <s v="07-07-2018"/>
        <s v="11-07-2018"/>
        <s v="12-07-2018"/>
        <s v="18-07-2018"/>
        <s v="25-07-2018"/>
        <s v="26-07-2018"/>
        <s v="06-08-2018"/>
        <s v="16-08-2018"/>
        <s v="18-08-2018"/>
        <s v="21-08-2018"/>
        <s v="23-08-2018"/>
        <s v="24-08-2018"/>
        <s v="28-08-2018"/>
        <s v="29-08-2018"/>
        <s v="01-09-2018"/>
        <s v="02-09-2018"/>
        <s v="08-09-2018"/>
        <s v="09-09-2018"/>
        <s v="11-09-2018"/>
        <s v="13-09-2018"/>
        <s v="14-09-2018"/>
        <s v="16-09-2018"/>
        <s v="20-09-2018"/>
        <s v="25-09-2018"/>
        <s v="02-10-2018"/>
        <s v="04-10-2018"/>
        <s v="08-10-2018"/>
        <s v="10-10-2018"/>
        <s v="13-10-2018"/>
        <s v="14-10-2018"/>
        <s v="15-10-2018"/>
        <s v="16-10-2018"/>
        <s v="18-10-2018"/>
        <s v="19-10-2018"/>
        <s v="20-10-2018"/>
        <s v="27-10-2018"/>
        <s v="31-10-2018"/>
        <s v="08-11-2018"/>
        <s v="11-11-2018"/>
        <s v="14-11-2018"/>
        <s v="16-11-2018"/>
        <s v="17-11-2018"/>
        <s v="25-11-2018"/>
        <s v="26-11-2018"/>
        <s v="30-11-2018"/>
        <s v="06-12-2018"/>
        <s v="07-12-2018"/>
        <s v="09-12-2018"/>
        <s v="10-12-2018"/>
        <s v="11-12-2018"/>
        <s v="12-12-2018"/>
        <s v="14-12-2018"/>
        <s v="17-12-2018"/>
        <s v="21-12-2018"/>
        <s v="25-12-2018"/>
        <s v="26-12-2018"/>
        <s v="31-12-2018"/>
        <s v="15-01-2019"/>
        <s v="18-01-2019"/>
        <s v="23-01-2019"/>
        <s v="24-01-2019"/>
        <s v="27-01-2019"/>
        <s v="03-02-2019"/>
        <s v="27-02-2019"/>
        <s v="28-02-2019"/>
        <s v="02-03-2019"/>
        <s v="09-03-2019"/>
        <s v="10-03-2019"/>
        <s v="11-03-2019"/>
        <s v="16-03-2019"/>
        <s v="18-03-2019"/>
        <s v="20-03-2019"/>
        <s v="21-03-2019"/>
        <s v="23-03-2019"/>
        <s v="24-03-2019"/>
        <s v="30-03-2019"/>
        <s v="02-04-2019"/>
        <s v="14-04-2019"/>
        <s v="16-04-2019"/>
        <s v="18-04-2019"/>
        <s v="25-04-2019"/>
        <s v="01-05-2019"/>
        <s v="04-05-2019"/>
        <s v="07-05-2019"/>
        <s v="08-05-2019"/>
        <s v="09-05-2019"/>
        <s v="13-05-2019"/>
        <s v="17-05-2019"/>
        <s v="20-05-2019"/>
        <s v="06-06-2019"/>
        <s v="09-06-2019"/>
        <s v="19-06-2019"/>
        <s v="24-06-2019"/>
        <s v="25-06-2019"/>
        <s v="26-06-2019"/>
        <s v="27-06-2019"/>
        <s v="28-06-2019"/>
        <s v="29-06-2019"/>
        <s v="30-06-2019"/>
        <s v="04-07-2019"/>
        <s v="05-07-2019"/>
        <s v="08-07-2019"/>
        <s v="10-07-2019"/>
        <s v="11-07-2019"/>
        <s v="17-07-2019"/>
        <s v="20-07-2019"/>
        <s v="25-07-2019"/>
        <s v="27-07-2019"/>
        <s v="29-07-2019"/>
        <s v="31-07-2019"/>
        <s v="06-08-2019"/>
        <s v="09-08-2019"/>
        <s v="11-08-2019"/>
        <s v="08-04-2018"/>
        <s v="15-04-2018"/>
        <s v="16-04-2018"/>
        <s v="18-04-2018"/>
        <s v="24-04-2018"/>
        <s v="08-05-2018"/>
        <s v="13-05-2018"/>
        <s v="31-05-2018"/>
        <s v="09-06-2018"/>
        <s v="09-07-2018"/>
        <s v="10-07-2018"/>
        <s v="20-07-2018"/>
        <s v="23-07-2018"/>
        <s v="03-08-2018"/>
        <s v="08-08-2018"/>
        <s v="11-08-2018"/>
        <s v="13-08-2018"/>
        <s v="30-08-2018"/>
        <s v="31-08-2018"/>
        <s v="04-09-2018"/>
        <s v="06-09-2018"/>
        <s v="18-09-2018"/>
        <s v="28-09-2018"/>
        <s v="30-09-2018"/>
        <s v="01-10-2018"/>
        <s v="17-10-2018"/>
        <s v="25-10-2018"/>
        <s v="26-10-2018"/>
        <s v="28-10-2018"/>
        <s v="29-10-2018"/>
        <s v="04-11-2018"/>
        <s v="07-11-2018"/>
        <s v="15-11-2018"/>
        <s v="19-11-2018"/>
        <s v="24-11-2018"/>
        <s v="29-11-2018"/>
        <s v="04-12-2018"/>
        <s v="08-12-2018"/>
        <s v="20-12-2018"/>
        <s v="27-12-2018"/>
        <s v="29-12-2018"/>
        <s v="06-01-2019"/>
        <s v="08-01-2019"/>
        <s v="09-01-2019"/>
        <s v="13-01-2019"/>
        <s v="16-01-2019"/>
        <s v="21-01-2019"/>
        <s v="22-01-2019"/>
        <s v="26-01-2019"/>
        <s v="28-01-2019"/>
        <s v="01-02-2019"/>
        <s v="04-02-2019"/>
        <s v="24-02-2019"/>
        <s v="01-03-2019"/>
        <s v="06-03-2019"/>
        <s v="13-03-2019"/>
        <s v="15-03-2019"/>
        <s v="17-03-2019"/>
        <s v="19-03-2019"/>
        <s v="22-03-2019"/>
        <s v="25-03-2019"/>
        <s v="31-03-2019"/>
        <s v="08-04-2019"/>
        <s v="20-04-2019"/>
        <s v="22-04-2019"/>
        <s v="24-04-2019"/>
        <s v="26-04-2019"/>
        <s v="02-05-2019"/>
        <s v="06-05-2019"/>
        <s v="15-05-2019"/>
        <s v="21-05-2019"/>
        <s v="23-05-2019"/>
        <s v="26-05-2019"/>
        <s v="30-05-2019"/>
        <s v="31-05-2019"/>
        <s v="04-06-2019"/>
        <s v="14-06-2019"/>
        <s v="17-06-2019"/>
        <s v="20-06-2019"/>
        <s v="23-06-2019"/>
        <s v="02-07-2019"/>
        <s v="14-07-2019"/>
        <s v="15-07-2019"/>
        <s v="21-07-2019"/>
        <s v="23-07-2019"/>
        <s v="30-07-2019"/>
        <s v="01-08-2019"/>
        <s v="02-08-2019"/>
        <s v="04-08-2019"/>
        <s v="10-08-2019"/>
        <s v="12-08-2019"/>
        <s v="27-04-2018"/>
        <s v="30-04-2018"/>
        <s v="19-05-2018"/>
        <s v="11-06-2018"/>
        <s v="28-06-2018"/>
        <s v="06-07-2018"/>
        <s v="08-07-2018"/>
        <s v="15-07-2018"/>
        <s v="16-07-2018"/>
        <s v="17-07-2018"/>
        <s v="28-07-2018"/>
        <s v="31-07-2018"/>
        <s v="01-08-2018"/>
        <s v="10-08-2018"/>
        <s v="05-09-2018"/>
        <s v="12-09-2018"/>
        <s v="22-09-2018"/>
        <s v="03-10-2018"/>
        <s v="05-10-2018"/>
        <s v="09-10-2018"/>
        <s v="24-10-2018"/>
        <s v="01-11-2018"/>
        <s v="02-11-2018"/>
        <s v="20-11-2018"/>
        <s v="21-11-2018"/>
        <s v="23-11-2018"/>
        <s v="01-12-2018"/>
        <s v="18-12-2018"/>
        <s v="19-12-2018"/>
        <s v="22-12-2018"/>
        <s v="23-12-2018"/>
        <s v="03-01-2019"/>
        <s v="05-01-2019"/>
        <s v="07-01-2019"/>
        <s v="10-01-2019"/>
        <s v="11-01-2019"/>
        <s v="30-01-2019"/>
        <s v="31-01-2019"/>
        <s v="07-02-2019"/>
        <s v="08-02-2019"/>
        <s v="13-02-2019"/>
        <s v="16-02-2019"/>
        <s v="19-02-2019"/>
        <s v="04-03-2019"/>
        <s v="05-04-2019"/>
        <s v="12-04-2019"/>
        <s v="13-04-2019"/>
        <s v="19-04-2019"/>
        <s v="28-04-2019"/>
        <s v="10-05-2019"/>
        <s v="16-05-2019"/>
        <s v="28-05-2019"/>
        <s v="29-05-2019"/>
        <s v="11-06-2019"/>
        <s v="12-06-2019"/>
        <s v="16-06-2019"/>
        <s v="06-07-2019"/>
        <s v="09-07-2019"/>
        <s v="19-07-2019"/>
        <s v="22-07-2019"/>
        <s v="26-07-2019"/>
        <s v="03-08-2019"/>
        <s v="07-08-2019"/>
        <s v="15-05-2018"/>
        <s v="28-05-2018"/>
        <s v="29-05-2018"/>
        <s v="01-06-2018"/>
        <s v="03-07-2018"/>
        <s v="19-07-2018"/>
        <s v="24-09-2018"/>
        <s v="21-10-2018"/>
        <s v="30-12-2018"/>
        <s v="14-01-2019"/>
        <s v="25-01-2019"/>
        <s v="06-02-2019"/>
        <s v="11-02-2019"/>
        <s v="14-02-2019"/>
        <s v="15-02-2019"/>
        <s v="04-04-2019"/>
        <s v="11-04-2019"/>
        <s v="24-05-2019"/>
        <s v="01-06-2019"/>
        <s v="03-06-2019"/>
        <s v="01-07-2019"/>
        <s v="03-07-2019"/>
        <s v="24-07-2019"/>
        <s v="05-08-2019"/>
        <s v="13-08-2019"/>
        <s v="06-04-2018"/>
        <s v="07-05-2018"/>
        <s v="12-05-2018"/>
        <s v="15-06-2018"/>
        <s v="24-06-2018"/>
        <s v="04-07-2018"/>
        <s v="30-07-2018"/>
        <s v="26-08-2018"/>
        <s v="28-12-2018"/>
        <s v="12-01-2019"/>
        <s v="17-01-2019"/>
        <s v="07-03-2019"/>
        <s v="27-03-2019"/>
        <s v="27-04-2019"/>
        <s v="14-05-2019"/>
        <s v="02-06-2019"/>
        <s v="07-06-2019"/>
        <s v="13-06-2019"/>
        <s v="13-06-2018"/>
        <s v="29-06-2018"/>
        <s v="14-08-2018"/>
        <s v="20-08-2018"/>
        <s v="27-11-2018"/>
        <s v="02-01-2019"/>
        <s v="10-02-2019"/>
        <s v="10-04-2019"/>
        <s v="23-04-2019"/>
        <s v="05-05-2019"/>
        <s v="18-05-2019"/>
        <s v="18-06-2019"/>
        <s v="21-06-2019"/>
        <s v="29-04-2018"/>
        <s v="02-05-2018"/>
        <s v="10-06-2018"/>
        <s v="05-08-2018"/>
        <s v="15-08-2018"/>
        <s v="03-09-2018"/>
        <s v="15-09-2018"/>
        <s v="23-09-2018"/>
        <s v="06-10-2018"/>
        <s v="02-12-2018"/>
        <s v="16-12-2018"/>
        <s v="01-01-2019"/>
        <s v="04-01-2019"/>
        <s v="02-02-2019"/>
        <s v="05-02-2019"/>
        <s v="17-02-2019"/>
        <s v="20-02-2019"/>
        <s v="15-04-2019"/>
        <s v="17-04-2019"/>
        <s v="21-04-2019"/>
        <s v="05-06-2019"/>
        <s v="22-06-2019"/>
        <s v="13-07-2019"/>
        <s v="18-07-2019"/>
        <s v="08-08-2019"/>
        <s v="04-06-2018"/>
        <s v="16-06-2018"/>
        <s v="13-07-2018"/>
        <s v="11-10-2018"/>
        <s v="09-11-2018"/>
        <s v="13-12-2018"/>
        <s v="24-12-2018"/>
        <s v="22-02-2019"/>
        <s v="05-03-2019"/>
        <s v="03-04-2019"/>
        <s v="07-04-2019"/>
        <s v="11-05-2019"/>
        <s v="25-05-2019"/>
        <s v="08-06-2019"/>
        <s v="12-07-2019"/>
        <s v="20-04-2018"/>
        <s v="02-06-2018"/>
        <s v="22-08-2018"/>
        <s v="07-09-2018"/>
        <s v="19-09-2018"/>
        <s v="03-11-2018"/>
        <s v="12-11-2018"/>
        <s v="22-11-2018"/>
        <s v="28-11-2018"/>
        <s v="03-12-2018"/>
        <s v="08-03-2019"/>
        <s v="28-03-2019"/>
        <s v="14-04-2018"/>
        <n v="43207"/>
        <s v="21-04-2018"/>
        <s v="05-06-2018"/>
        <s v="14-07-2018"/>
        <s v="12-08-2018"/>
        <s v="19-08-2018"/>
        <s v="07-10-2018"/>
        <s v="05-11-2018"/>
        <s v="09-02-2019"/>
        <s v="21-02-2019"/>
        <s v="01-04-2019"/>
        <s v="07-07-2019"/>
        <s v="16-07-2019"/>
        <s v="28-07-2019"/>
        <s v="26-04-2018"/>
        <s v="09-05-2018"/>
        <s v="03-06-2018"/>
        <s v="21-06-2018"/>
        <s v="21-07-2018"/>
        <s v="24-07-2018"/>
        <s v="07-08-2018"/>
        <s v="27-09-2018"/>
        <s v="12-10-2018"/>
        <s v="05-12-2018"/>
        <s v="12-03-2019"/>
        <s v="29-04-2019"/>
        <s v="27-05-2019"/>
        <s v="27-07-2018"/>
        <s v="02-08-2018"/>
        <s v="04-08-2018"/>
        <s v="25-08-2018"/>
        <s v="27-08-2018"/>
        <s v="17-09-2018"/>
        <s v="18-11-2018"/>
        <s v="15-12-2018"/>
        <s v="19-01-2019"/>
        <s v="20-01-2019"/>
        <s v="29-01-2019"/>
        <s v="23-02-2019"/>
        <s v="03-03-2019"/>
        <s v="26-03-2019"/>
        <s v="06-04-2019"/>
        <s v="09-04-2019"/>
        <s v="30-04-2019"/>
        <s v="12-05-2019"/>
        <s v="01-05-2018"/>
        <s v="11-05-2018"/>
        <s v="14-05-2018"/>
        <s v="07-06-2018"/>
        <s v="01-07-2018"/>
        <s v="09-08-2018"/>
        <s v="21-09-2018"/>
        <s v="10-11-2018"/>
        <s v="12-02-2019"/>
        <s v="26-02-2019"/>
        <s v="14-03-2019"/>
        <s v="29-03-2019"/>
        <s v="03-05-2019"/>
        <s v="10-06-2019"/>
        <s v="15-06-2019"/>
        <n v="43202"/>
        <s v="04-05-2018"/>
        <s v="23-06-2018"/>
        <s v="22-07-2018"/>
        <s v="29-07-2018"/>
        <s v="17-08-2018"/>
        <s v="10-09-2018"/>
        <s v="29-09-2018"/>
        <s v="22-10-2018"/>
        <s v="30-10-2018"/>
        <s v="06-11-2018"/>
        <s v="13-11-2018"/>
        <s v="18-02-2019"/>
        <s v="25-02-2019"/>
        <s v="19-05-2019"/>
        <s v="22-05-2019"/>
        <s v="08-06-2018"/>
        <s v="26-09-2018"/>
        <s v="23-10-2018"/>
      </sharedItems>
    </cacheField>
    <cacheField name="Order Month &amp; Year" numFmtId="0">
      <sharedItems count="17">
        <s v="April 2018"/>
        <s v="April 2019"/>
        <s v="August 2018"/>
        <s v="August 2019"/>
        <s v="December 2018"/>
        <s v="February 2019"/>
        <s v="January 2019"/>
        <s v="July 2018"/>
        <s v="July 2019"/>
        <s v="June 2018"/>
        <s v="June 2019"/>
        <s v="March 2019"/>
        <s v="May 2018"/>
        <s v="May 2019"/>
        <s v="November 2018"/>
        <s v="October 2018"/>
        <s v="September 2018"/>
      </sharedItems>
    </cacheField>
    <cacheField name="Customer Name" numFmtId="0">
      <sharedItems/>
    </cacheField>
    <cacheField name="State" numFmtId="0">
      <sharedItems count="19">
        <s v="Maharashtra"/>
        <s v="Madhya Pradesh"/>
        <s v="Rajasthan"/>
        <s v="West Bengal"/>
        <s v="Uttar Pradesh"/>
        <s v="Bihar"/>
        <s v="Kerala"/>
        <s v="Haryana"/>
        <s v="Gujarat"/>
        <s v="Jammu And Kashmir"/>
        <s v="Sikkim"/>
        <s v="Nagaland"/>
        <s v="Punjab"/>
        <s v="Goa"/>
        <s v="Karnataka"/>
        <s v="Himachal Pradesh"/>
        <s v="Tamil Nadu"/>
        <s v="Andhra Pradesh"/>
        <s v="Delhi"/>
      </sharedItems>
    </cacheField>
    <cacheField name="City" numFmtId="0">
      <sharedItems count="24">
        <s v="Pune"/>
        <s v="Bhopal"/>
        <s v="Jaipur"/>
        <s v="Kolkata"/>
        <s v="Lucknow"/>
        <s v="Patna"/>
        <s v="Thiruvananthapuram"/>
        <s v="Chandigarh"/>
        <s v="Ahmedabad"/>
        <s v="Kashmir"/>
        <s v="Gangtok"/>
        <s v="Kohima"/>
        <s v="Mumbai"/>
        <s v="Indore"/>
        <s v="Goa"/>
        <s v="Bangalore"/>
        <s v="Simla"/>
        <s v="Chennai"/>
        <s v="Hyderabad"/>
        <s v="Allahabad"/>
        <s v="Udaipur"/>
        <s v="Delhi"/>
        <s v="Surat"/>
        <s v="Amritsar"/>
      </sharedItems>
    </cacheField>
    <cacheField name="Profit Margin" numFmtId="0" formula="Profit/Amount" databaseField="0"/>
  </cacheFields>
  <extLst>
    <ext xmlns:x14="http://schemas.microsoft.com/office/spreadsheetml/2009/9/main" uri="{725AE2AE-9491-48be-B2B4-4EB974FC3084}">
      <x14:pivotCacheDefinition pivotCacheId="54331815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ki" refreshedDate="44935.521031481483" createdVersion="8" refreshedVersion="8" minRefreshableVersion="3" recordCount="3" xr:uid="{0AEB1A09-4C9F-4D15-99DD-4F92469EEF3A}">
  <cacheSource type="worksheet">
    <worksheetSource name="Table6"/>
  </cacheSource>
  <cacheFields count="4">
    <cacheField name="Category" numFmtId="0">
      <sharedItems count="3">
        <s v="Clothing"/>
        <s v="Electronics"/>
        <s v="Furniture"/>
      </sharedItems>
    </cacheField>
    <cacheField name="Total Categorywise Order Sales" numFmtId="167">
      <sharedItems containsSemiMixedTypes="0" containsString="0" containsNumber="1" containsInteger="1" minValue="103154" maxValue="224768"/>
    </cacheField>
    <cacheField name="Total Categorywise Target Sales" numFmtId="167">
      <sharedItems containsSemiMixedTypes="0" containsString="0" containsNumber="1" containsInteger="1" minValue="129000" maxValue="174000"/>
    </cacheField>
    <cacheField name="Difference" numFmtId="167">
      <sharedItems containsSemiMixedTypes="0" containsString="0" containsNumber="1" containsInteger="1" minValue="-91868" maxValue="70846"/>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ki" refreshedDate="44935.52103171296" createdVersion="8" refreshedVersion="8" minRefreshableVersion="3" recordCount="12" xr:uid="{7B0A096B-AFD7-488D-9AAF-AD9DB15C177C}">
  <cacheSource type="worksheet">
    <worksheetSource name="Table3"/>
  </cacheSource>
  <cacheFields count="3">
    <cacheField name="Month " numFmtId="0">
      <sharedItems count="12">
        <s v="April 2018"/>
        <s v="August 2018"/>
        <s v="December 2018"/>
        <s v="February 2019"/>
        <s v="January 2019"/>
        <s v="July 2018"/>
        <s v="June 2018"/>
        <s v="March 2019"/>
        <s v="May 2018"/>
        <s v="November 2018"/>
        <s v="October 2018"/>
        <s v="September 2018"/>
      </sharedItems>
    </cacheField>
    <cacheField name="Total Order Sales" numFmtId="167">
      <sharedItems containsSemiMixedTypes="0" containsString="0" containsNumber="1" containsInteger="1" minValue="14654" maxValue="35904"/>
    </cacheField>
    <cacheField name="Total Target Sales" numFmtId="167">
      <sharedItems containsSemiMixedTypes="0" containsString="0" containsNumber="1" containsInteger="1" minValue="31400" maxValue="4380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ki" refreshedDate="44935.521031944445" createdVersion="8" refreshedVersion="8" minRefreshableVersion="3" recordCount="36" xr:uid="{89775471-F130-4907-9EAE-2C250603F10F}">
  <cacheSource type="worksheet">
    <worksheetSource name="Sales_target"/>
  </cacheSource>
  <cacheFields count="3">
    <cacheField name="Order Date Month" numFmtId="0">
      <sharedItems count="12">
        <s v="April 2018"/>
        <s v="May 2018"/>
        <s v="June 2018"/>
        <s v="July 2018"/>
        <s v="August 2018"/>
        <s v="September 2018"/>
        <s v="October 2018"/>
        <s v="November 2018"/>
        <s v="December 2018"/>
        <s v="January 2019"/>
        <s v="February 2019"/>
        <s v="March 2019"/>
      </sharedItems>
    </cacheField>
    <cacheField name="Category" numFmtId="0">
      <sharedItems count="3">
        <s v="Furniture"/>
        <s v="Clothing"/>
        <s v="Electronics"/>
      </sharedItems>
    </cacheField>
    <cacheField name="Target" numFmtId="0">
      <sharedItems containsSemiMixedTypes="0" containsString="0" containsNumber="1" containsInteger="1" minValue="9000" maxValue="16000"/>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ki" refreshedDate="44935.522025578706" createdVersion="8" refreshedVersion="8" minRefreshableVersion="3" recordCount="17" xr:uid="{423518F2-4BEC-4263-8B0B-455598052E2E}">
  <cacheSource type="worksheet">
    <worksheetSource name="Table7"/>
  </cacheSource>
  <cacheFields count="5">
    <cacheField name="Row Labels" numFmtId="0">
      <sharedItems count="17">
        <s v="April 2018"/>
        <s v="May 2018"/>
        <s v="June 2018"/>
        <s v="July 2018"/>
        <s v="August 2018"/>
        <s v="September 2018"/>
        <s v="October 2018"/>
        <s v="November 2018"/>
        <s v="December 2018"/>
        <s v="January 2019"/>
        <s v="February 2019"/>
        <s v="March 2019"/>
        <s v="April 2019"/>
        <s v="May 2019"/>
        <s v="June 2019"/>
        <s v="July 2019"/>
        <s v="August 2019"/>
      </sharedItems>
    </cacheField>
    <cacheField name="Sum of Amount" numFmtId="0">
      <sharedItems containsSemiMixedTypes="0" containsString="0" containsNumber="1" containsInteger="1" minValue="13638" maxValue="35904"/>
    </cacheField>
    <cacheField name="Sum of Profit" numFmtId="0">
      <sharedItems containsSemiMixedTypes="0" containsString="0" containsNumber="1" containsInteger="1" minValue="-4428" maxValue="8692"/>
    </cacheField>
    <cacheField name="Sum of Quantity" numFmtId="0">
      <sharedItems containsSemiMixedTypes="0" containsString="0" containsNumber="1" containsInteger="1" minValue="146" maxValue="446"/>
    </cacheField>
    <cacheField name="Sum of Profit Margin" numFmtId="0">
      <sharedItems containsSemiMixedTypes="0" containsString="0" containsNumber="1" minValue="-0.2059505936945544" maxValue="0.26030966428079422"/>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ki" refreshedDate="44935.640556134262" createdVersion="8" refreshedVersion="8" minRefreshableVersion="3" recordCount="17" xr:uid="{9B388F6E-9706-4581-91E5-83A8890B70BC}">
  <cacheSource type="worksheet">
    <worksheetSource name="Table9"/>
  </cacheSource>
  <cacheFields count="2">
    <cacheField name="Row Labels" numFmtId="0">
      <sharedItems count="17">
        <s v="April 2018"/>
        <s v="May 2018"/>
        <s v="June 2018"/>
        <s v="July 2018"/>
        <s v="August 2018"/>
        <s v="September 2018"/>
        <s v="October 2018"/>
        <s v="November 2018"/>
        <s v="December 2018"/>
        <s v="January 2019"/>
        <s v="February 2019"/>
        <s v="March 2019"/>
        <s v="April 2019"/>
        <s v="May 2019"/>
        <s v="June 2019"/>
        <s v="July 2019"/>
        <s v="August 2019"/>
      </sharedItems>
    </cacheField>
    <cacheField name="Order ID" numFmtId="0">
      <sharedItems containsSemiMixedTypes="0" containsString="0" containsNumber="1" containsInteger="1" minValue="44" maxValue="11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0">
  <r>
    <x v="0"/>
    <n v="561"/>
    <n v="212"/>
    <n v="3"/>
    <x v="0"/>
    <x v="0"/>
    <x v="0"/>
    <x v="0"/>
    <s v="Pearl"/>
    <x v="0"/>
    <x v="0"/>
  </r>
  <r>
    <x v="0"/>
    <n v="119"/>
    <n v="-5"/>
    <n v="8"/>
    <x v="0"/>
    <x v="0"/>
    <x v="0"/>
    <x v="0"/>
    <s v="Pearl"/>
    <x v="0"/>
    <x v="0"/>
  </r>
  <r>
    <x v="1"/>
    <n v="193"/>
    <n v="-166"/>
    <n v="3"/>
    <x v="0"/>
    <x v="0"/>
    <x v="1"/>
    <x v="0"/>
    <s v="Jahan"/>
    <x v="1"/>
    <x v="1"/>
  </r>
  <r>
    <x v="2"/>
    <n v="157"/>
    <n v="5"/>
    <n v="9"/>
    <x v="0"/>
    <x v="0"/>
    <x v="1"/>
    <x v="0"/>
    <s v="Divsha"/>
    <x v="2"/>
    <x v="2"/>
  </r>
  <r>
    <x v="3"/>
    <n v="75"/>
    <n v="0"/>
    <n v="7"/>
    <x v="0"/>
    <x v="0"/>
    <x v="2"/>
    <x v="0"/>
    <s v="Kasheen"/>
    <x v="3"/>
    <x v="3"/>
  </r>
  <r>
    <x v="4"/>
    <n v="25"/>
    <n v="-5"/>
    <n v="4"/>
    <x v="0"/>
    <x v="0"/>
    <x v="3"/>
    <x v="0"/>
    <s v="Jitesh"/>
    <x v="4"/>
    <x v="4"/>
  </r>
  <r>
    <x v="5"/>
    <n v="43"/>
    <n v="0"/>
    <n v="3"/>
    <x v="0"/>
    <x v="0"/>
    <x v="3"/>
    <x v="0"/>
    <s v="Yogesh"/>
    <x v="5"/>
    <x v="5"/>
  </r>
  <r>
    <x v="6"/>
    <n v="160"/>
    <n v="-59"/>
    <n v="2"/>
    <x v="0"/>
    <x v="0"/>
    <x v="4"/>
    <x v="0"/>
    <s v="Anita"/>
    <x v="6"/>
    <x v="6"/>
  </r>
  <r>
    <x v="7"/>
    <n v="1603"/>
    <n v="0"/>
    <n v="9"/>
    <x v="0"/>
    <x v="0"/>
    <x v="5"/>
    <x v="0"/>
    <s v="Mukesh"/>
    <x v="7"/>
    <x v="7"/>
  </r>
  <r>
    <x v="8"/>
    <n v="353"/>
    <n v="90"/>
    <n v="8"/>
    <x v="0"/>
    <x v="0"/>
    <x v="6"/>
    <x v="0"/>
    <s v="Ramesh"/>
    <x v="8"/>
    <x v="8"/>
  </r>
  <r>
    <x v="9"/>
    <n v="534"/>
    <n v="0"/>
    <n v="3"/>
    <x v="0"/>
    <x v="0"/>
    <x v="7"/>
    <x v="0"/>
    <s v="Monisha"/>
    <x v="2"/>
    <x v="2"/>
  </r>
  <r>
    <x v="10"/>
    <n v="149"/>
    <n v="-87"/>
    <n v="4"/>
    <x v="0"/>
    <x v="0"/>
    <x v="8"/>
    <x v="0"/>
    <s v="Atharv"/>
    <x v="3"/>
    <x v="3"/>
  </r>
  <r>
    <x v="11"/>
    <n v="635"/>
    <n v="-349"/>
    <n v="5"/>
    <x v="0"/>
    <x v="0"/>
    <x v="9"/>
    <x v="0"/>
    <s v="Pinky"/>
    <x v="9"/>
    <x v="9"/>
  </r>
  <r>
    <x v="12"/>
    <n v="24"/>
    <n v="-9"/>
    <n v="4"/>
    <x v="0"/>
    <x v="0"/>
    <x v="10"/>
    <x v="0"/>
    <s v="Pooja"/>
    <x v="5"/>
    <x v="5"/>
  </r>
  <r>
    <x v="13"/>
    <n v="711"/>
    <n v="-8"/>
    <n v="4"/>
    <x v="0"/>
    <x v="0"/>
    <x v="11"/>
    <x v="0"/>
    <s v="Amit"/>
    <x v="10"/>
    <x v="10"/>
  </r>
  <r>
    <x v="14"/>
    <n v="382"/>
    <n v="30"/>
    <n v="3"/>
    <x v="0"/>
    <x v="0"/>
    <x v="12"/>
    <x v="0"/>
    <s v="Nidhi"/>
    <x v="11"/>
    <x v="11"/>
  </r>
  <r>
    <x v="15"/>
    <n v="637"/>
    <n v="113"/>
    <n v="5"/>
    <x v="0"/>
    <x v="0"/>
    <x v="13"/>
    <x v="0"/>
    <s v="Nishi"/>
    <x v="0"/>
    <x v="12"/>
  </r>
  <r>
    <x v="16"/>
    <n v="122"/>
    <n v="-47"/>
    <n v="4"/>
    <x v="0"/>
    <x v="0"/>
    <x v="14"/>
    <x v="0"/>
    <s v="Paridhi"/>
    <x v="2"/>
    <x v="2"/>
  </r>
  <r>
    <x v="17"/>
    <n v="20"/>
    <n v="-8"/>
    <n v="2"/>
    <x v="0"/>
    <x v="0"/>
    <x v="15"/>
    <x v="0"/>
    <s v="Sonal"/>
    <x v="5"/>
    <x v="5"/>
  </r>
  <r>
    <x v="18"/>
    <n v="42"/>
    <n v="-6"/>
    <n v="4"/>
    <x v="0"/>
    <x v="0"/>
    <x v="16"/>
    <x v="0"/>
    <s v="Sharda"/>
    <x v="6"/>
    <x v="6"/>
  </r>
  <r>
    <x v="19"/>
    <n v="55"/>
    <n v="-26"/>
    <n v="4"/>
    <x v="0"/>
    <x v="0"/>
    <x v="17"/>
    <x v="0"/>
    <s v="Aditya"/>
    <x v="12"/>
    <x v="7"/>
  </r>
  <r>
    <x v="19"/>
    <n v="130"/>
    <n v="-41"/>
    <n v="4"/>
    <x v="0"/>
    <x v="0"/>
    <x v="17"/>
    <x v="0"/>
    <s v="Aditya"/>
    <x v="12"/>
    <x v="7"/>
  </r>
  <r>
    <x v="20"/>
    <n v="211"/>
    <n v="-105"/>
    <n v="2"/>
    <x v="0"/>
    <x v="0"/>
    <x v="18"/>
    <x v="0"/>
    <s v="Chirag"/>
    <x v="0"/>
    <x v="12"/>
  </r>
  <r>
    <x v="20"/>
    <n v="31"/>
    <n v="-2"/>
    <n v="2"/>
    <x v="0"/>
    <x v="0"/>
    <x v="18"/>
    <x v="0"/>
    <s v="Chirag"/>
    <x v="0"/>
    <x v="12"/>
  </r>
  <r>
    <x v="20"/>
    <n v="512"/>
    <n v="-225"/>
    <n v="5"/>
    <x v="0"/>
    <x v="0"/>
    <x v="18"/>
    <x v="0"/>
    <s v="Chirag"/>
    <x v="0"/>
    <x v="12"/>
  </r>
  <r>
    <x v="20"/>
    <n v="238"/>
    <n v="20"/>
    <n v="2"/>
    <x v="0"/>
    <x v="0"/>
    <x v="18"/>
    <x v="0"/>
    <s v="Chirag"/>
    <x v="0"/>
    <x v="12"/>
  </r>
  <r>
    <x v="21"/>
    <n v="23"/>
    <n v="4"/>
    <n v="1"/>
    <x v="0"/>
    <x v="0"/>
    <x v="19"/>
    <x v="0"/>
    <s v="Anurag"/>
    <x v="1"/>
    <x v="13"/>
  </r>
  <r>
    <x v="21"/>
    <n v="457"/>
    <n v="-41"/>
    <n v="4"/>
    <x v="0"/>
    <x v="0"/>
    <x v="19"/>
    <x v="0"/>
    <s v="Anurag"/>
    <x v="1"/>
    <x v="13"/>
  </r>
  <r>
    <x v="22"/>
    <n v="206"/>
    <n v="-206"/>
    <n v="3"/>
    <x v="0"/>
    <x v="0"/>
    <x v="20"/>
    <x v="0"/>
    <s v="Tushina"/>
    <x v="13"/>
    <x v="14"/>
  </r>
  <r>
    <x v="23"/>
    <n v="28"/>
    <n v="-3"/>
    <n v="2"/>
    <x v="0"/>
    <x v="0"/>
    <x v="21"/>
    <x v="0"/>
    <s v="Farah"/>
    <x v="11"/>
    <x v="11"/>
  </r>
  <r>
    <x v="24"/>
    <n v="229"/>
    <n v="-23"/>
    <n v="2"/>
    <x v="0"/>
    <x v="0"/>
    <x v="22"/>
    <x v="0"/>
    <s v="Sabah"/>
    <x v="0"/>
    <x v="12"/>
  </r>
  <r>
    <x v="24"/>
    <n v="54"/>
    <n v="-3"/>
    <n v="3"/>
    <x v="0"/>
    <x v="0"/>
    <x v="22"/>
    <x v="0"/>
    <s v="Sabah"/>
    <x v="0"/>
    <x v="12"/>
  </r>
  <r>
    <x v="25"/>
    <n v="396"/>
    <n v="-31"/>
    <n v="9"/>
    <x v="0"/>
    <x v="0"/>
    <x v="23"/>
    <x v="0"/>
    <s v="Nida"/>
    <x v="1"/>
    <x v="13"/>
  </r>
  <r>
    <x v="25"/>
    <n v="110"/>
    <n v="-68"/>
    <n v="4"/>
    <x v="0"/>
    <x v="0"/>
    <x v="23"/>
    <x v="0"/>
    <s v="Nida"/>
    <x v="1"/>
    <x v="13"/>
  </r>
  <r>
    <x v="26"/>
    <n v="534"/>
    <n v="0"/>
    <n v="3"/>
    <x v="0"/>
    <x v="0"/>
    <x v="24"/>
    <x v="0"/>
    <s v="Priyanka"/>
    <x v="0"/>
    <x v="0"/>
  </r>
  <r>
    <x v="26"/>
    <n v="61"/>
    <n v="-23"/>
    <n v="2"/>
    <x v="0"/>
    <x v="0"/>
    <x v="24"/>
    <x v="0"/>
    <s v="Priyanka"/>
    <x v="0"/>
    <x v="0"/>
  </r>
  <r>
    <x v="26"/>
    <n v="406"/>
    <n v="126"/>
    <n v="2"/>
    <x v="0"/>
    <x v="0"/>
    <x v="24"/>
    <x v="0"/>
    <s v="Priyanka"/>
    <x v="0"/>
    <x v="0"/>
  </r>
  <r>
    <x v="26"/>
    <n v="1389"/>
    <n v="680"/>
    <n v="7"/>
    <x v="0"/>
    <x v="0"/>
    <x v="24"/>
    <x v="0"/>
    <s v="Priyanka"/>
    <x v="0"/>
    <x v="0"/>
  </r>
  <r>
    <x v="27"/>
    <n v="32"/>
    <n v="-22"/>
    <n v="5"/>
    <x v="0"/>
    <x v="0"/>
    <x v="25"/>
    <x v="0"/>
    <s v="Tulika"/>
    <x v="1"/>
    <x v="1"/>
  </r>
  <r>
    <x v="28"/>
    <n v="245"/>
    <n v="-78"/>
    <n v="3"/>
    <x v="0"/>
    <x v="0"/>
    <x v="26"/>
    <x v="0"/>
    <s v="Shruti"/>
    <x v="14"/>
    <x v="15"/>
  </r>
  <r>
    <x v="29"/>
    <n v="344"/>
    <n v="-34"/>
    <n v="3"/>
    <x v="0"/>
    <x v="0"/>
    <x v="27"/>
    <x v="0"/>
    <s v="Anjali"/>
    <x v="7"/>
    <x v="7"/>
  </r>
  <r>
    <x v="30"/>
    <n v="143"/>
    <n v="-124"/>
    <n v="5"/>
    <x v="0"/>
    <x v="0"/>
    <x v="28"/>
    <x v="0"/>
    <s v="Arsheen"/>
    <x v="8"/>
    <x v="8"/>
  </r>
  <r>
    <x v="30"/>
    <n v="44"/>
    <n v="-17"/>
    <n v="5"/>
    <x v="0"/>
    <x v="0"/>
    <x v="28"/>
    <x v="0"/>
    <s v="Arsheen"/>
    <x v="8"/>
    <x v="8"/>
  </r>
  <r>
    <x v="30"/>
    <n v="16"/>
    <n v="-1"/>
    <n v="1"/>
    <x v="0"/>
    <x v="0"/>
    <x v="28"/>
    <x v="0"/>
    <s v="Arsheen"/>
    <x v="8"/>
    <x v="8"/>
  </r>
  <r>
    <x v="31"/>
    <n v="929"/>
    <n v="-93"/>
    <n v="9"/>
    <x v="0"/>
    <x v="0"/>
    <x v="29"/>
    <x v="0"/>
    <s v="Shreya"/>
    <x v="1"/>
    <x v="1"/>
  </r>
  <r>
    <x v="32"/>
    <n v="64"/>
    <n v="-7"/>
    <n v="3"/>
    <x v="0"/>
    <x v="0"/>
    <x v="30"/>
    <x v="0"/>
    <s v="Bathina"/>
    <x v="14"/>
    <x v="15"/>
  </r>
  <r>
    <x v="33"/>
    <n v="76"/>
    <n v="-50"/>
    <n v="1"/>
    <x v="0"/>
    <x v="0"/>
    <x v="31"/>
    <x v="0"/>
    <s v="Avni"/>
    <x v="0"/>
    <x v="12"/>
  </r>
  <r>
    <x v="34"/>
    <n v="73"/>
    <n v="-25"/>
    <n v="3"/>
    <x v="0"/>
    <x v="0"/>
    <x v="32"/>
    <x v="0"/>
    <s v="Aayushi"/>
    <x v="1"/>
    <x v="13"/>
  </r>
  <r>
    <x v="35"/>
    <n v="44"/>
    <n v="-3"/>
    <n v="1"/>
    <x v="0"/>
    <x v="0"/>
    <x v="33"/>
    <x v="0"/>
    <s v="Bhawna"/>
    <x v="1"/>
    <x v="13"/>
  </r>
  <r>
    <x v="36"/>
    <n v="86"/>
    <n v="-55"/>
    <n v="6"/>
    <x v="0"/>
    <x v="0"/>
    <x v="34"/>
    <x v="0"/>
    <s v="Shreya"/>
    <x v="6"/>
    <x v="6"/>
  </r>
  <r>
    <x v="37"/>
    <n v="381"/>
    <n v="-13"/>
    <n v="2"/>
    <x v="0"/>
    <x v="0"/>
    <x v="35"/>
    <x v="0"/>
    <s v="Pooja"/>
    <x v="15"/>
    <x v="16"/>
  </r>
  <r>
    <x v="38"/>
    <n v="357"/>
    <n v="139"/>
    <n v="2"/>
    <x v="0"/>
    <x v="0"/>
    <x v="36"/>
    <x v="0"/>
    <s v="Sanjna"/>
    <x v="0"/>
    <x v="12"/>
  </r>
  <r>
    <x v="38"/>
    <n v="387"/>
    <n v="-213"/>
    <n v="5"/>
    <x v="0"/>
    <x v="0"/>
    <x v="36"/>
    <x v="0"/>
    <s v="Sanjna"/>
    <x v="0"/>
    <x v="12"/>
  </r>
  <r>
    <x v="39"/>
    <n v="352"/>
    <n v="-345"/>
    <n v="5"/>
    <x v="0"/>
    <x v="0"/>
    <x v="37"/>
    <x v="0"/>
    <s v="Swetha"/>
    <x v="1"/>
    <x v="13"/>
  </r>
  <r>
    <x v="40"/>
    <n v="714"/>
    <n v="56"/>
    <n v="4"/>
    <x v="0"/>
    <x v="0"/>
    <x v="38"/>
    <x v="0"/>
    <s v="Akancha"/>
    <x v="0"/>
    <x v="12"/>
  </r>
  <r>
    <x v="41"/>
    <n v="632"/>
    <n v="-316"/>
    <n v="6"/>
    <x v="0"/>
    <x v="0"/>
    <x v="39"/>
    <x v="0"/>
    <s v="Parna"/>
    <x v="1"/>
    <x v="1"/>
  </r>
  <r>
    <x v="41"/>
    <n v="32"/>
    <n v="-16"/>
    <n v="6"/>
    <x v="0"/>
    <x v="0"/>
    <x v="39"/>
    <x v="0"/>
    <s v="Parna"/>
    <x v="1"/>
    <x v="1"/>
  </r>
  <r>
    <x v="42"/>
    <n v="116"/>
    <n v="-4"/>
    <n v="1"/>
    <x v="0"/>
    <x v="0"/>
    <x v="40"/>
    <x v="0"/>
    <s v="Noopur"/>
    <x v="14"/>
    <x v="15"/>
  </r>
  <r>
    <x v="42"/>
    <n v="275"/>
    <n v="-275"/>
    <n v="4"/>
    <x v="0"/>
    <x v="0"/>
    <x v="40"/>
    <x v="0"/>
    <s v="Noopur"/>
    <x v="14"/>
    <x v="15"/>
  </r>
  <r>
    <x v="42"/>
    <n v="168"/>
    <n v="-9"/>
    <n v="3"/>
    <x v="0"/>
    <x v="0"/>
    <x v="40"/>
    <x v="0"/>
    <s v="Noopur"/>
    <x v="14"/>
    <x v="15"/>
  </r>
  <r>
    <x v="43"/>
    <n v="207"/>
    <n v="-153"/>
    <n v="3"/>
    <x v="0"/>
    <x v="0"/>
    <x v="41"/>
    <x v="0"/>
    <s v="Amisha"/>
    <x v="16"/>
    <x v="17"/>
  </r>
  <r>
    <x v="44"/>
    <n v="31"/>
    <n v="-3"/>
    <n v="4"/>
    <x v="0"/>
    <x v="0"/>
    <x v="42"/>
    <x v="0"/>
    <s v="Shaily"/>
    <x v="0"/>
    <x v="12"/>
  </r>
  <r>
    <x v="44"/>
    <n v="306"/>
    <n v="-147"/>
    <n v="3"/>
    <x v="0"/>
    <x v="0"/>
    <x v="42"/>
    <x v="0"/>
    <s v="Shaily"/>
    <x v="0"/>
    <x v="12"/>
  </r>
  <r>
    <x v="45"/>
    <n v="97"/>
    <n v="-45"/>
    <n v="4"/>
    <x v="0"/>
    <x v="0"/>
    <x v="43"/>
    <x v="0"/>
    <s v="Ekta"/>
    <x v="1"/>
    <x v="13"/>
  </r>
  <r>
    <x v="45"/>
    <n v="47"/>
    <n v="-27"/>
    <n v="4"/>
    <x v="0"/>
    <x v="0"/>
    <x v="43"/>
    <x v="0"/>
    <s v="Ekta"/>
    <x v="1"/>
    <x v="13"/>
  </r>
  <r>
    <x v="46"/>
    <n v="33"/>
    <n v="-12"/>
    <n v="7"/>
    <x v="0"/>
    <x v="0"/>
    <x v="44"/>
    <x v="0"/>
    <s v="Aakanksha"/>
    <x v="1"/>
    <x v="13"/>
  </r>
  <r>
    <x v="47"/>
    <n v="58"/>
    <n v="0"/>
    <n v="4"/>
    <x v="0"/>
    <x v="0"/>
    <x v="45"/>
    <x v="0"/>
    <s v="Surabhi"/>
    <x v="16"/>
    <x v="17"/>
  </r>
  <r>
    <x v="48"/>
    <n v="561"/>
    <n v="212"/>
    <n v="3"/>
    <x v="0"/>
    <x v="0"/>
    <x v="46"/>
    <x v="0"/>
    <s v="Manshul"/>
    <x v="4"/>
    <x v="4"/>
  </r>
  <r>
    <x v="48"/>
    <n v="138"/>
    <n v="-3"/>
    <n v="5"/>
    <x v="0"/>
    <x v="0"/>
    <x v="46"/>
    <x v="0"/>
    <s v="Manshul"/>
    <x v="4"/>
    <x v="4"/>
  </r>
  <r>
    <x v="49"/>
    <n v="322"/>
    <n v="-113"/>
    <n v="4"/>
    <x v="0"/>
    <x v="0"/>
    <x v="47"/>
    <x v="0"/>
    <s v="Ameesha"/>
    <x v="0"/>
    <x v="0"/>
  </r>
  <r>
    <x v="50"/>
    <n v="72"/>
    <n v="-6"/>
    <n v="3"/>
    <x v="0"/>
    <x v="0"/>
    <x v="48"/>
    <x v="0"/>
    <s v="Ayush"/>
    <x v="12"/>
    <x v="7"/>
  </r>
  <r>
    <x v="50"/>
    <n v="1069"/>
    <n v="0"/>
    <n v="6"/>
    <x v="0"/>
    <x v="0"/>
    <x v="48"/>
    <x v="0"/>
    <s v="Ayush"/>
    <x v="12"/>
    <x v="7"/>
  </r>
  <r>
    <x v="51"/>
    <n v="58"/>
    <n v="-8"/>
    <n v="2"/>
    <x v="0"/>
    <x v="0"/>
    <x v="49"/>
    <x v="0"/>
    <s v="Rane"/>
    <x v="0"/>
    <x v="12"/>
  </r>
  <r>
    <x v="52"/>
    <n v="143"/>
    <n v="-124"/>
    <n v="5"/>
    <x v="0"/>
    <x v="0"/>
    <x v="50"/>
    <x v="0"/>
    <s v="Aman"/>
    <x v="11"/>
    <x v="11"/>
  </r>
  <r>
    <x v="52"/>
    <n v="9"/>
    <n v="-5"/>
    <n v="1"/>
    <x v="0"/>
    <x v="0"/>
    <x v="50"/>
    <x v="1"/>
    <s v="Aman"/>
    <x v="11"/>
    <x v="11"/>
  </r>
  <r>
    <x v="53"/>
    <n v="296"/>
    <n v="-225"/>
    <n v="11"/>
    <x v="0"/>
    <x v="0"/>
    <x v="51"/>
    <x v="1"/>
    <s v="Kartik"/>
    <x v="8"/>
    <x v="8"/>
  </r>
  <r>
    <x v="54"/>
    <n v="87"/>
    <n v="16"/>
    <n v="2"/>
    <x v="0"/>
    <x v="0"/>
    <x v="52"/>
    <x v="1"/>
    <s v="Shivam"/>
    <x v="0"/>
    <x v="0"/>
  </r>
  <r>
    <x v="55"/>
    <n v="208"/>
    <n v="-25"/>
    <n v="2"/>
    <x v="0"/>
    <x v="0"/>
    <x v="53"/>
    <x v="1"/>
    <s v="Priyanshu"/>
    <x v="1"/>
    <x v="13"/>
  </r>
  <r>
    <x v="55"/>
    <n v="20"/>
    <n v="-18"/>
    <n v="2"/>
    <x v="0"/>
    <x v="0"/>
    <x v="53"/>
    <x v="1"/>
    <s v="Priyanshu"/>
    <x v="1"/>
    <x v="13"/>
  </r>
  <r>
    <x v="56"/>
    <n v="43"/>
    <n v="-5"/>
    <n v="2"/>
    <x v="0"/>
    <x v="0"/>
    <x v="54"/>
    <x v="1"/>
    <s v="Nishant"/>
    <x v="0"/>
    <x v="12"/>
  </r>
  <r>
    <x v="57"/>
    <n v="30"/>
    <n v="-23"/>
    <n v="2"/>
    <x v="0"/>
    <x v="0"/>
    <x v="55"/>
    <x v="1"/>
    <s v="Akshay"/>
    <x v="5"/>
    <x v="5"/>
  </r>
  <r>
    <x v="57"/>
    <n v="319"/>
    <n v="-312"/>
    <n v="5"/>
    <x v="0"/>
    <x v="0"/>
    <x v="55"/>
    <x v="1"/>
    <s v="Akshay"/>
    <x v="5"/>
    <x v="5"/>
  </r>
  <r>
    <x v="58"/>
    <n v="37"/>
    <n v="-53"/>
    <n v="3"/>
    <x v="0"/>
    <x v="0"/>
    <x v="56"/>
    <x v="1"/>
    <s v="Shourya"/>
    <x v="6"/>
    <x v="6"/>
  </r>
  <r>
    <x v="58"/>
    <n v="321"/>
    <n v="-315"/>
    <n v="5"/>
    <x v="0"/>
    <x v="0"/>
    <x v="56"/>
    <x v="1"/>
    <s v="Shourya"/>
    <x v="6"/>
    <x v="6"/>
  </r>
  <r>
    <x v="58"/>
    <n v="27"/>
    <n v="4"/>
    <n v="2"/>
    <x v="0"/>
    <x v="0"/>
    <x v="56"/>
    <x v="1"/>
    <s v="Shourya"/>
    <x v="6"/>
    <x v="6"/>
  </r>
  <r>
    <x v="59"/>
    <n v="40"/>
    <n v="0"/>
    <n v="3"/>
    <x v="0"/>
    <x v="0"/>
    <x v="57"/>
    <x v="1"/>
    <s v="Surabhi"/>
    <x v="0"/>
    <x v="12"/>
  </r>
  <r>
    <x v="59"/>
    <n v="102"/>
    <n v="-90"/>
    <n v="1"/>
    <x v="0"/>
    <x v="0"/>
    <x v="57"/>
    <x v="1"/>
    <s v="Surabhi"/>
    <x v="0"/>
    <x v="12"/>
  </r>
  <r>
    <x v="60"/>
    <n v="98"/>
    <n v="-5"/>
    <n v="2"/>
    <x v="0"/>
    <x v="0"/>
    <x v="58"/>
    <x v="1"/>
    <s v="Anudeep"/>
    <x v="1"/>
    <x v="13"/>
  </r>
  <r>
    <x v="61"/>
    <n v="24"/>
    <n v="-24"/>
    <n v="2"/>
    <x v="0"/>
    <x v="0"/>
    <x v="59"/>
    <x v="1"/>
    <s v="Sanjova"/>
    <x v="0"/>
    <x v="0"/>
  </r>
  <r>
    <x v="62"/>
    <n v="220"/>
    <n v="-19"/>
    <n v="2"/>
    <x v="0"/>
    <x v="0"/>
    <x v="60"/>
    <x v="1"/>
    <s v="Surabhi"/>
    <x v="2"/>
    <x v="2"/>
  </r>
  <r>
    <x v="63"/>
    <n v="29"/>
    <n v="-3"/>
    <n v="3"/>
    <x v="0"/>
    <x v="0"/>
    <x v="61"/>
    <x v="1"/>
    <s v="Ashmeet"/>
    <x v="3"/>
    <x v="3"/>
  </r>
  <r>
    <x v="63"/>
    <n v="48"/>
    <n v="-22"/>
    <n v="2"/>
    <x v="0"/>
    <x v="0"/>
    <x v="61"/>
    <x v="1"/>
    <s v="Ashmeet"/>
    <x v="3"/>
    <x v="3"/>
  </r>
  <r>
    <x v="64"/>
    <n v="355"/>
    <n v="-4"/>
    <n v="2"/>
    <x v="0"/>
    <x v="0"/>
    <x v="62"/>
    <x v="1"/>
    <s v="Surbhi"/>
    <x v="0"/>
    <x v="12"/>
  </r>
  <r>
    <x v="65"/>
    <n v="85"/>
    <n v="-9"/>
    <n v="4"/>
    <x v="0"/>
    <x v="0"/>
    <x v="63"/>
    <x v="1"/>
    <s v="Shreya"/>
    <x v="6"/>
    <x v="6"/>
  </r>
  <r>
    <x v="65"/>
    <n v="24"/>
    <n v="-14"/>
    <n v="2"/>
    <x v="0"/>
    <x v="0"/>
    <x v="63"/>
    <x v="1"/>
    <s v="Shreya"/>
    <x v="6"/>
    <x v="6"/>
  </r>
  <r>
    <x v="66"/>
    <n v="109"/>
    <n v="-6"/>
    <n v="6"/>
    <x v="0"/>
    <x v="0"/>
    <x v="64"/>
    <x v="1"/>
    <s v="Surabhi"/>
    <x v="0"/>
    <x v="12"/>
  </r>
  <r>
    <x v="66"/>
    <n v="933"/>
    <n v="166"/>
    <n v="5"/>
    <x v="0"/>
    <x v="0"/>
    <x v="64"/>
    <x v="1"/>
    <s v="Surabhi"/>
    <x v="0"/>
    <x v="12"/>
  </r>
  <r>
    <x v="67"/>
    <n v="595"/>
    <n v="292"/>
    <n v="3"/>
    <x v="0"/>
    <x v="0"/>
    <x v="65"/>
    <x v="1"/>
    <s v="Ayush"/>
    <x v="3"/>
    <x v="3"/>
  </r>
  <r>
    <x v="67"/>
    <n v="192"/>
    <n v="-146"/>
    <n v="3"/>
    <x v="0"/>
    <x v="0"/>
    <x v="65"/>
    <x v="1"/>
    <s v="Ayush"/>
    <x v="3"/>
    <x v="3"/>
  </r>
  <r>
    <x v="67"/>
    <n v="26"/>
    <n v="-25"/>
    <n v="3"/>
    <x v="0"/>
    <x v="0"/>
    <x v="65"/>
    <x v="1"/>
    <s v="Ayush"/>
    <x v="3"/>
    <x v="3"/>
  </r>
  <r>
    <x v="68"/>
    <n v="556"/>
    <n v="-209"/>
    <n v="7"/>
    <x v="0"/>
    <x v="0"/>
    <x v="66"/>
    <x v="1"/>
    <s v="Asish"/>
    <x v="9"/>
    <x v="9"/>
  </r>
  <r>
    <x v="69"/>
    <n v="253"/>
    <n v="-63"/>
    <n v="2"/>
    <x v="0"/>
    <x v="0"/>
    <x v="67"/>
    <x v="1"/>
    <s v="Avish"/>
    <x v="6"/>
    <x v="6"/>
  </r>
  <r>
    <x v="69"/>
    <n v="565"/>
    <n v="66"/>
    <n v="7"/>
    <x v="0"/>
    <x v="0"/>
    <x v="67"/>
    <x v="1"/>
    <s v="Avish"/>
    <x v="6"/>
    <x v="6"/>
  </r>
  <r>
    <x v="69"/>
    <n v="175"/>
    <n v="77"/>
    <n v="3"/>
    <x v="0"/>
    <x v="0"/>
    <x v="67"/>
    <x v="1"/>
    <s v="Avish"/>
    <x v="6"/>
    <x v="6"/>
  </r>
  <r>
    <x v="70"/>
    <n v="257"/>
    <n v="-252"/>
    <n v="4"/>
    <x v="0"/>
    <x v="0"/>
    <x v="68"/>
    <x v="1"/>
    <s v="Siddharth"/>
    <x v="1"/>
    <x v="13"/>
  </r>
  <r>
    <x v="70"/>
    <n v="1402"/>
    <n v="109"/>
    <n v="11"/>
    <x v="0"/>
    <x v="0"/>
    <x v="68"/>
    <x v="1"/>
    <s v="Siddharth"/>
    <x v="1"/>
    <x v="13"/>
  </r>
  <r>
    <x v="71"/>
    <n v="37"/>
    <n v="-6"/>
    <n v="1"/>
    <x v="0"/>
    <x v="0"/>
    <x v="69"/>
    <x v="1"/>
    <s v="Sukrith"/>
    <x v="0"/>
    <x v="12"/>
  </r>
  <r>
    <x v="71"/>
    <n v="632"/>
    <n v="-316"/>
    <n v="6"/>
    <x v="0"/>
    <x v="0"/>
    <x v="69"/>
    <x v="1"/>
    <s v="Sukrith"/>
    <x v="0"/>
    <x v="12"/>
  </r>
  <r>
    <x v="71"/>
    <n v="148"/>
    <n v="0"/>
    <n v="3"/>
    <x v="0"/>
    <x v="0"/>
    <x v="69"/>
    <x v="1"/>
    <s v="Sukrith"/>
    <x v="0"/>
    <x v="12"/>
  </r>
  <r>
    <x v="72"/>
    <n v="89"/>
    <n v="-4"/>
    <n v="5"/>
    <x v="0"/>
    <x v="0"/>
    <x v="70"/>
    <x v="1"/>
    <s v="Sauptik"/>
    <x v="1"/>
    <x v="13"/>
  </r>
  <r>
    <x v="73"/>
    <n v="379"/>
    <n v="63"/>
    <n v="2"/>
    <x v="0"/>
    <x v="0"/>
    <x v="71"/>
    <x v="1"/>
    <s v="Shishu"/>
    <x v="17"/>
    <x v="18"/>
  </r>
  <r>
    <x v="74"/>
    <n v="205"/>
    <n v="-119"/>
    <n v="3"/>
    <x v="0"/>
    <x v="0"/>
    <x v="72"/>
    <x v="1"/>
    <s v="Divyansh"/>
    <x v="8"/>
    <x v="8"/>
  </r>
  <r>
    <x v="74"/>
    <n v="47"/>
    <n v="-27"/>
    <n v="4"/>
    <x v="0"/>
    <x v="0"/>
    <x v="72"/>
    <x v="1"/>
    <s v="Divyansh"/>
    <x v="8"/>
    <x v="8"/>
  </r>
  <r>
    <x v="75"/>
    <n v="64"/>
    <n v="6"/>
    <n v="4"/>
    <x v="0"/>
    <x v="0"/>
    <x v="73"/>
    <x v="1"/>
    <s v="Aryan"/>
    <x v="1"/>
    <x v="1"/>
  </r>
  <r>
    <x v="76"/>
    <n v="27"/>
    <n v="-7"/>
    <n v="5"/>
    <x v="0"/>
    <x v="0"/>
    <x v="74"/>
    <x v="1"/>
    <s v="Yash"/>
    <x v="0"/>
    <x v="12"/>
  </r>
  <r>
    <x v="77"/>
    <n v="765"/>
    <n v="8"/>
    <n v="6"/>
    <x v="0"/>
    <x v="0"/>
    <x v="75"/>
    <x v="1"/>
    <s v="Shivanshu"/>
    <x v="1"/>
    <x v="13"/>
  </r>
  <r>
    <x v="78"/>
    <n v="1120"/>
    <n v="199"/>
    <n v="6"/>
    <x v="0"/>
    <x v="0"/>
    <x v="76"/>
    <x v="1"/>
    <s v="Nripraj"/>
    <x v="12"/>
    <x v="7"/>
  </r>
  <r>
    <x v="79"/>
    <n v="462"/>
    <n v="169"/>
    <n v="4"/>
    <x v="0"/>
    <x v="0"/>
    <x v="77"/>
    <x v="1"/>
    <s v="Swapnil"/>
    <x v="1"/>
    <x v="13"/>
  </r>
  <r>
    <x v="80"/>
    <n v="34"/>
    <n v="13"/>
    <n v="2"/>
    <x v="0"/>
    <x v="0"/>
    <x v="78"/>
    <x v="1"/>
    <s v="Tejas"/>
    <x v="14"/>
    <x v="15"/>
  </r>
  <r>
    <x v="81"/>
    <n v="140"/>
    <n v="6"/>
    <n v="5"/>
    <x v="0"/>
    <x v="0"/>
    <x v="79"/>
    <x v="1"/>
    <s v="Kartik"/>
    <x v="1"/>
    <x v="13"/>
  </r>
  <r>
    <x v="82"/>
    <n v="537"/>
    <n v="107"/>
    <n v="3"/>
    <x v="0"/>
    <x v="0"/>
    <x v="80"/>
    <x v="1"/>
    <s v="Nikita"/>
    <x v="12"/>
    <x v="7"/>
  </r>
  <r>
    <x v="82"/>
    <n v="128"/>
    <n v="-3"/>
    <n v="3"/>
    <x v="0"/>
    <x v="0"/>
    <x v="80"/>
    <x v="1"/>
    <s v="Nikita"/>
    <x v="12"/>
    <x v="7"/>
  </r>
  <r>
    <x v="82"/>
    <n v="222"/>
    <n v="35"/>
    <n v="5"/>
    <x v="0"/>
    <x v="0"/>
    <x v="80"/>
    <x v="1"/>
    <s v="Nikita"/>
    <x v="12"/>
    <x v="7"/>
  </r>
  <r>
    <x v="83"/>
    <n v="54"/>
    <n v="1"/>
    <n v="2"/>
    <x v="0"/>
    <x v="0"/>
    <x v="81"/>
    <x v="1"/>
    <s v="Aastha"/>
    <x v="15"/>
    <x v="16"/>
  </r>
  <r>
    <x v="84"/>
    <n v="693"/>
    <n v="254"/>
    <n v="6"/>
    <x v="0"/>
    <x v="0"/>
    <x v="82"/>
    <x v="1"/>
    <s v="Mahima"/>
    <x v="10"/>
    <x v="10"/>
  </r>
  <r>
    <x v="85"/>
    <n v="1250"/>
    <n v="486"/>
    <n v="7"/>
    <x v="0"/>
    <x v="0"/>
    <x v="83"/>
    <x v="1"/>
    <s v="Pranjali"/>
    <x v="3"/>
    <x v="3"/>
  </r>
  <r>
    <x v="86"/>
    <n v="262"/>
    <n v="64"/>
    <n v="6"/>
    <x v="0"/>
    <x v="0"/>
    <x v="84"/>
    <x v="1"/>
    <s v="Sneha"/>
    <x v="14"/>
    <x v="15"/>
  </r>
  <r>
    <x v="87"/>
    <n v="86"/>
    <n v="8"/>
    <n v="2"/>
    <x v="0"/>
    <x v="0"/>
    <x v="85"/>
    <x v="1"/>
    <s v="Swati"/>
    <x v="1"/>
    <x v="13"/>
  </r>
  <r>
    <x v="88"/>
    <n v="485"/>
    <n v="199"/>
    <n v="4"/>
    <x v="0"/>
    <x v="0"/>
    <x v="86"/>
    <x v="1"/>
    <s v="Abhishek"/>
    <x v="13"/>
    <x v="14"/>
  </r>
  <r>
    <x v="89"/>
    <n v="103"/>
    <n v="46"/>
    <n v="2"/>
    <x v="0"/>
    <x v="0"/>
    <x v="87"/>
    <x v="1"/>
    <s v="Kushal"/>
    <x v="11"/>
    <x v="11"/>
  </r>
  <r>
    <x v="89"/>
    <n v="62"/>
    <n v="1"/>
    <n v="3"/>
    <x v="0"/>
    <x v="0"/>
    <x v="87"/>
    <x v="1"/>
    <s v="Kushal"/>
    <x v="11"/>
    <x v="11"/>
  </r>
  <r>
    <x v="90"/>
    <n v="19"/>
    <n v="6"/>
    <n v="2"/>
    <x v="0"/>
    <x v="0"/>
    <x v="88"/>
    <x v="1"/>
    <s v="Gaurav"/>
    <x v="8"/>
    <x v="8"/>
  </r>
  <r>
    <x v="90"/>
    <n v="128"/>
    <n v="4"/>
    <n v="3"/>
    <x v="0"/>
    <x v="0"/>
    <x v="88"/>
    <x v="1"/>
    <s v="Gaurav"/>
    <x v="8"/>
    <x v="8"/>
  </r>
  <r>
    <x v="91"/>
    <n v="53"/>
    <n v="-2"/>
    <n v="3"/>
    <x v="0"/>
    <x v="0"/>
    <x v="89"/>
    <x v="1"/>
    <s v="Shubham"/>
    <x v="0"/>
    <x v="0"/>
  </r>
  <r>
    <x v="91"/>
    <n v="381"/>
    <n v="144"/>
    <n v="2"/>
    <x v="0"/>
    <x v="0"/>
    <x v="89"/>
    <x v="1"/>
    <s v="Shubham"/>
    <x v="0"/>
    <x v="0"/>
  </r>
  <r>
    <x v="92"/>
    <n v="1027"/>
    <n v="441"/>
    <n v="8"/>
    <x v="0"/>
    <x v="0"/>
    <x v="90"/>
    <x v="1"/>
    <s v="Abhijeet"/>
    <x v="1"/>
    <x v="1"/>
  </r>
  <r>
    <x v="93"/>
    <n v="689"/>
    <n v="90"/>
    <n v="5"/>
    <x v="0"/>
    <x v="0"/>
    <x v="91"/>
    <x v="1"/>
    <s v="Abhijeet"/>
    <x v="0"/>
    <x v="12"/>
  </r>
  <r>
    <x v="93"/>
    <n v="257"/>
    <n v="3"/>
    <n v="2"/>
    <x v="0"/>
    <x v="0"/>
    <x v="91"/>
    <x v="1"/>
    <s v="Abhijeet"/>
    <x v="0"/>
    <x v="12"/>
  </r>
  <r>
    <x v="93"/>
    <n v="48"/>
    <n v="6"/>
    <n v="1"/>
    <x v="0"/>
    <x v="0"/>
    <x v="91"/>
    <x v="1"/>
    <s v="Abhijeet"/>
    <x v="0"/>
    <x v="12"/>
  </r>
  <r>
    <x v="94"/>
    <n v="16"/>
    <n v="0"/>
    <n v="1"/>
    <x v="0"/>
    <x v="0"/>
    <x v="92"/>
    <x v="1"/>
    <s v="Swapnil"/>
    <x v="0"/>
    <x v="12"/>
  </r>
  <r>
    <x v="94"/>
    <n v="245"/>
    <n v="30"/>
    <n v="2"/>
    <x v="0"/>
    <x v="0"/>
    <x v="92"/>
    <x v="1"/>
    <s v="Swapnil"/>
    <x v="0"/>
    <x v="12"/>
  </r>
  <r>
    <x v="95"/>
    <n v="128"/>
    <n v="4"/>
    <n v="3"/>
    <x v="0"/>
    <x v="0"/>
    <x v="93"/>
    <x v="1"/>
    <s v="Aayush"/>
    <x v="4"/>
    <x v="4"/>
  </r>
  <r>
    <x v="96"/>
    <n v="85"/>
    <n v="-1"/>
    <n v="3"/>
    <x v="0"/>
    <x v="0"/>
    <x v="94"/>
    <x v="1"/>
    <s v="Arun"/>
    <x v="1"/>
    <x v="13"/>
  </r>
  <r>
    <x v="97"/>
    <n v="86"/>
    <n v="9"/>
    <n v="3"/>
    <x v="0"/>
    <x v="0"/>
    <x v="95"/>
    <x v="1"/>
    <s v="Parakh"/>
    <x v="11"/>
    <x v="11"/>
  </r>
  <r>
    <x v="98"/>
    <n v="845"/>
    <n v="84"/>
    <n v="7"/>
    <x v="0"/>
    <x v="0"/>
    <x v="96"/>
    <x v="1"/>
    <s v="Pranav"/>
    <x v="17"/>
    <x v="18"/>
  </r>
  <r>
    <x v="99"/>
    <n v="248"/>
    <n v="8"/>
    <n v="2"/>
    <x v="0"/>
    <x v="0"/>
    <x v="97"/>
    <x v="1"/>
    <s v="Divyeshkumar"/>
    <x v="4"/>
    <x v="19"/>
  </r>
  <r>
    <x v="100"/>
    <n v="465"/>
    <n v="207"/>
    <n v="9"/>
    <x v="0"/>
    <x v="0"/>
    <x v="98"/>
    <x v="1"/>
    <s v="Divyansha"/>
    <x v="0"/>
    <x v="12"/>
  </r>
  <r>
    <x v="101"/>
    <n v="149"/>
    <n v="15"/>
    <n v="3"/>
    <x v="0"/>
    <x v="0"/>
    <x v="99"/>
    <x v="1"/>
    <s v="Aashna"/>
    <x v="4"/>
    <x v="19"/>
  </r>
  <r>
    <x v="102"/>
    <n v="499"/>
    <n v="33"/>
    <n v="4"/>
    <x v="0"/>
    <x v="0"/>
    <x v="100"/>
    <x v="1"/>
    <s v="Abhishek"/>
    <x v="2"/>
    <x v="20"/>
  </r>
  <r>
    <x v="103"/>
    <n v="43"/>
    <n v="17"/>
    <n v="1"/>
    <x v="0"/>
    <x v="0"/>
    <x v="101"/>
    <x v="1"/>
    <s v="Aishwarya"/>
    <x v="4"/>
    <x v="19"/>
  </r>
  <r>
    <x v="104"/>
    <n v="79"/>
    <n v="6"/>
    <n v="7"/>
    <x v="0"/>
    <x v="0"/>
    <x v="102"/>
    <x v="2"/>
    <s v="Ishpreet"/>
    <x v="0"/>
    <x v="12"/>
  </r>
  <r>
    <x v="105"/>
    <n v="168"/>
    <n v="56"/>
    <n v="3"/>
    <x v="0"/>
    <x v="0"/>
    <x v="103"/>
    <x v="2"/>
    <s v="Sujay"/>
    <x v="1"/>
    <x v="21"/>
  </r>
  <r>
    <x v="106"/>
    <n v="412"/>
    <n v="-412"/>
    <n v="6"/>
    <x v="0"/>
    <x v="0"/>
    <x v="104"/>
    <x v="2"/>
    <s v="Shikhar"/>
    <x v="0"/>
    <x v="12"/>
  </r>
  <r>
    <x v="106"/>
    <n v="207"/>
    <n v="-100"/>
    <n v="2"/>
    <x v="0"/>
    <x v="0"/>
    <x v="104"/>
    <x v="2"/>
    <s v="Shikhar"/>
    <x v="0"/>
    <x v="12"/>
  </r>
  <r>
    <x v="107"/>
    <n v="105"/>
    <n v="33"/>
    <n v="6"/>
    <x v="0"/>
    <x v="0"/>
    <x v="105"/>
    <x v="2"/>
    <s v="Rahul"/>
    <x v="1"/>
    <x v="13"/>
  </r>
  <r>
    <x v="108"/>
    <n v="61"/>
    <n v="25"/>
    <n v="4"/>
    <x v="0"/>
    <x v="0"/>
    <x v="106"/>
    <x v="2"/>
    <s v="Nikhil"/>
    <x v="12"/>
    <x v="7"/>
  </r>
  <r>
    <x v="109"/>
    <n v="149"/>
    <n v="15"/>
    <n v="3"/>
    <x v="0"/>
    <x v="0"/>
    <x v="107"/>
    <x v="2"/>
    <s v="Shardul"/>
    <x v="8"/>
    <x v="8"/>
  </r>
  <r>
    <x v="110"/>
    <n v="169"/>
    <n v="38"/>
    <n v="3"/>
    <x v="0"/>
    <x v="0"/>
    <x v="108"/>
    <x v="2"/>
    <s v="Syed"/>
    <x v="0"/>
    <x v="0"/>
  </r>
  <r>
    <x v="111"/>
    <n v="60"/>
    <n v="3"/>
    <n v="3"/>
    <x v="0"/>
    <x v="0"/>
    <x v="109"/>
    <x v="2"/>
    <s v="Mhatre"/>
    <x v="1"/>
    <x v="13"/>
  </r>
  <r>
    <x v="112"/>
    <n v="136"/>
    <n v="-33"/>
    <n v="5"/>
    <x v="0"/>
    <x v="0"/>
    <x v="110"/>
    <x v="2"/>
    <s v="Shruti"/>
    <x v="1"/>
    <x v="13"/>
  </r>
  <r>
    <x v="113"/>
    <n v="147"/>
    <n v="48"/>
    <n v="3"/>
    <x v="0"/>
    <x v="0"/>
    <x v="111"/>
    <x v="2"/>
    <s v="Priyanka"/>
    <x v="1"/>
    <x v="13"/>
  </r>
  <r>
    <x v="114"/>
    <n v="891"/>
    <n v="0"/>
    <n v="5"/>
    <x v="0"/>
    <x v="0"/>
    <x v="112"/>
    <x v="2"/>
    <s v="Trupti"/>
    <x v="8"/>
    <x v="8"/>
  </r>
  <r>
    <x v="115"/>
    <n v="39"/>
    <n v="2"/>
    <n v="2"/>
    <x v="0"/>
    <x v="0"/>
    <x v="113"/>
    <x v="2"/>
    <s v="Soumya"/>
    <x v="0"/>
    <x v="0"/>
  </r>
  <r>
    <x v="116"/>
    <n v="16"/>
    <n v="2"/>
    <n v="1"/>
    <x v="0"/>
    <x v="0"/>
    <x v="114"/>
    <x v="2"/>
    <s v="Mahima"/>
    <x v="1"/>
    <x v="13"/>
  </r>
  <r>
    <x v="117"/>
    <n v="360"/>
    <n v="32"/>
    <n v="3"/>
    <x v="0"/>
    <x v="0"/>
    <x v="115"/>
    <x v="2"/>
    <s v="Aparajita"/>
    <x v="3"/>
    <x v="3"/>
  </r>
  <r>
    <x v="118"/>
    <n v="89"/>
    <n v="6"/>
    <n v="5"/>
    <x v="0"/>
    <x v="0"/>
    <x v="116"/>
    <x v="2"/>
    <s v="Oshin"/>
    <x v="1"/>
    <x v="13"/>
  </r>
  <r>
    <x v="119"/>
    <n v="229"/>
    <n v="59"/>
    <n v="9"/>
    <x v="0"/>
    <x v="0"/>
    <x v="117"/>
    <x v="2"/>
    <s v="Komal"/>
    <x v="4"/>
    <x v="19"/>
  </r>
  <r>
    <x v="120"/>
    <n v="560"/>
    <n v="44"/>
    <n v="3"/>
    <x v="0"/>
    <x v="0"/>
    <x v="118"/>
    <x v="2"/>
    <s v="Shivangi"/>
    <x v="1"/>
    <x v="13"/>
  </r>
  <r>
    <x v="121"/>
    <n v="54"/>
    <n v="12"/>
    <n v="3"/>
    <x v="0"/>
    <x v="0"/>
    <x v="119"/>
    <x v="2"/>
    <s v="Amruta"/>
    <x v="18"/>
    <x v="21"/>
  </r>
  <r>
    <x v="122"/>
    <n v="230"/>
    <n v="5"/>
    <n v="2"/>
    <x v="0"/>
    <x v="0"/>
    <x v="120"/>
    <x v="2"/>
    <s v="Atul"/>
    <x v="18"/>
    <x v="21"/>
  </r>
  <r>
    <x v="123"/>
    <n v="71"/>
    <n v="32"/>
    <n v="3"/>
    <x v="0"/>
    <x v="0"/>
    <x v="121"/>
    <x v="2"/>
    <s v="Mugdha"/>
    <x v="18"/>
    <x v="21"/>
  </r>
  <r>
    <x v="124"/>
    <n v="18"/>
    <n v="4"/>
    <n v="1"/>
    <x v="0"/>
    <x v="0"/>
    <x v="122"/>
    <x v="2"/>
    <s v="Prashant"/>
    <x v="18"/>
    <x v="21"/>
  </r>
  <r>
    <x v="125"/>
    <n v="152"/>
    <n v="-3"/>
    <n v="5"/>
    <x v="0"/>
    <x v="0"/>
    <x v="123"/>
    <x v="2"/>
    <s v="Diwakar"/>
    <x v="18"/>
    <x v="21"/>
  </r>
  <r>
    <x v="125"/>
    <n v="215"/>
    <n v="-30"/>
    <n v="2"/>
    <x v="0"/>
    <x v="0"/>
    <x v="123"/>
    <x v="2"/>
    <s v="Diwakar"/>
    <x v="18"/>
    <x v="21"/>
  </r>
  <r>
    <x v="126"/>
    <n v="276"/>
    <n v="52"/>
    <n v="5"/>
    <x v="0"/>
    <x v="0"/>
    <x v="124"/>
    <x v="2"/>
    <s v="Harsh"/>
    <x v="18"/>
    <x v="21"/>
  </r>
  <r>
    <x v="126"/>
    <n v="141"/>
    <n v="7"/>
    <n v="7"/>
    <x v="0"/>
    <x v="0"/>
    <x v="124"/>
    <x v="2"/>
    <s v="Harsh"/>
    <x v="18"/>
    <x v="21"/>
  </r>
  <r>
    <x v="126"/>
    <n v="113"/>
    <n v="28"/>
    <n v="2"/>
    <x v="0"/>
    <x v="0"/>
    <x v="124"/>
    <x v="2"/>
    <s v="Harsh"/>
    <x v="18"/>
    <x v="21"/>
  </r>
  <r>
    <x v="127"/>
    <n v="498"/>
    <n v="-116"/>
    <n v="4"/>
    <x v="0"/>
    <x v="0"/>
    <x v="125"/>
    <x v="2"/>
    <s v="Hitesh"/>
    <x v="1"/>
    <x v="1"/>
  </r>
  <r>
    <x v="128"/>
    <n v="147"/>
    <n v="44"/>
    <n v="3"/>
    <x v="0"/>
    <x v="0"/>
    <x v="126"/>
    <x v="2"/>
    <s v="Nandita"/>
    <x v="2"/>
    <x v="2"/>
  </r>
  <r>
    <x v="129"/>
    <n v="10"/>
    <n v="-1"/>
    <n v="1"/>
    <x v="0"/>
    <x v="0"/>
    <x v="127"/>
    <x v="2"/>
    <s v="Kalyani"/>
    <x v="16"/>
    <x v="17"/>
  </r>
  <r>
    <x v="130"/>
    <n v="21"/>
    <n v="8"/>
    <n v="2"/>
    <x v="0"/>
    <x v="0"/>
    <x v="128"/>
    <x v="2"/>
    <s v="Pearl"/>
    <x v="0"/>
    <x v="0"/>
  </r>
  <r>
    <x v="131"/>
    <n v="128"/>
    <n v="55"/>
    <n v="1"/>
    <x v="0"/>
    <x v="0"/>
    <x v="129"/>
    <x v="2"/>
    <s v="Kasheen"/>
    <x v="3"/>
    <x v="3"/>
  </r>
  <r>
    <x v="132"/>
    <n v="47"/>
    <n v="15"/>
    <n v="5"/>
    <x v="0"/>
    <x v="0"/>
    <x v="130"/>
    <x v="2"/>
    <s v="Monisha"/>
    <x v="2"/>
    <x v="2"/>
  </r>
  <r>
    <x v="133"/>
    <n v="291"/>
    <n v="119"/>
    <n v="11"/>
    <x v="0"/>
    <x v="0"/>
    <x v="131"/>
    <x v="2"/>
    <s v="Pinky"/>
    <x v="9"/>
    <x v="9"/>
  </r>
  <r>
    <x v="134"/>
    <n v="179"/>
    <n v="77"/>
    <n v="1"/>
    <x v="0"/>
    <x v="0"/>
    <x v="132"/>
    <x v="2"/>
    <s v="Nidhi"/>
    <x v="11"/>
    <x v="11"/>
  </r>
  <r>
    <x v="135"/>
    <n v="169"/>
    <n v="55"/>
    <n v="4"/>
    <x v="0"/>
    <x v="0"/>
    <x v="133"/>
    <x v="2"/>
    <s v="Paridhi"/>
    <x v="2"/>
    <x v="2"/>
  </r>
  <r>
    <x v="135"/>
    <n v="79"/>
    <n v="32"/>
    <n v="3"/>
    <x v="0"/>
    <x v="0"/>
    <x v="133"/>
    <x v="2"/>
    <s v="Paridhi"/>
    <x v="2"/>
    <x v="2"/>
  </r>
  <r>
    <x v="136"/>
    <n v="382"/>
    <n v="119"/>
    <n v="2"/>
    <x v="0"/>
    <x v="0"/>
    <x v="134"/>
    <x v="2"/>
    <s v="Parishi"/>
    <x v="3"/>
    <x v="3"/>
  </r>
  <r>
    <x v="137"/>
    <n v="145"/>
    <n v="0"/>
    <n v="3"/>
    <x v="0"/>
    <x v="0"/>
    <x v="135"/>
    <x v="2"/>
    <s v="Ajay"/>
    <x v="14"/>
    <x v="15"/>
  </r>
  <r>
    <x v="138"/>
    <n v="425"/>
    <n v="208"/>
    <n v="7"/>
    <x v="0"/>
    <x v="0"/>
    <x v="136"/>
    <x v="2"/>
    <s v="Kirti"/>
    <x v="9"/>
    <x v="9"/>
  </r>
  <r>
    <x v="139"/>
    <n v="88"/>
    <n v="20"/>
    <n v="2"/>
    <x v="0"/>
    <x v="0"/>
    <x v="137"/>
    <x v="2"/>
    <s v="Mayank"/>
    <x v="0"/>
    <x v="12"/>
  </r>
  <r>
    <x v="140"/>
    <n v="43"/>
    <n v="11"/>
    <n v="1"/>
    <x v="0"/>
    <x v="0"/>
    <x v="138"/>
    <x v="2"/>
    <s v="Yaanvi"/>
    <x v="1"/>
    <x v="13"/>
  </r>
  <r>
    <x v="141"/>
    <n v="424"/>
    <n v="161"/>
    <n v="2"/>
    <x v="0"/>
    <x v="0"/>
    <x v="139"/>
    <x v="2"/>
    <s v="Sonal"/>
    <x v="5"/>
    <x v="5"/>
  </r>
  <r>
    <x v="142"/>
    <n v="382"/>
    <n v="68"/>
    <n v="3"/>
    <x v="0"/>
    <x v="0"/>
    <x v="140"/>
    <x v="2"/>
    <s v="Chirag"/>
    <x v="0"/>
    <x v="12"/>
  </r>
  <r>
    <x v="143"/>
    <n v="642"/>
    <n v="180"/>
    <n v="5"/>
    <x v="0"/>
    <x v="0"/>
    <x v="141"/>
    <x v="2"/>
    <s v="Anurag"/>
    <x v="1"/>
    <x v="13"/>
  </r>
  <r>
    <x v="144"/>
    <n v="22"/>
    <n v="0"/>
    <n v="2"/>
    <x v="0"/>
    <x v="0"/>
    <x v="142"/>
    <x v="2"/>
    <s v="Ankita"/>
    <x v="0"/>
    <x v="12"/>
  </r>
  <r>
    <x v="145"/>
    <n v="86"/>
    <n v="22"/>
    <n v="2"/>
    <x v="0"/>
    <x v="0"/>
    <x v="143"/>
    <x v="2"/>
    <s v="Priyanka"/>
    <x v="0"/>
    <x v="0"/>
  </r>
  <r>
    <x v="146"/>
    <n v="1120"/>
    <n v="199"/>
    <n v="6"/>
    <x v="0"/>
    <x v="0"/>
    <x v="144"/>
    <x v="2"/>
    <s v="Tulika"/>
    <x v="1"/>
    <x v="1"/>
  </r>
  <r>
    <x v="147"/>
    <n v="29"/>
    <n v="9"/>
    <n v="3"/>
    <x v="0"/>
    <x v="0"/>
    <x v="145"/>
    <x v="2"/>
    <s v="Pournamasi"/>
    <x v="1"/>
    <x v="13"/>
  </r>
  <r>
    <x v="148"/>
    <n v="19"/>
    <n v="4"/>
    <n v="2"/>
    <x v="0"/>
    <x v="0"/>
    <x v="146"/>
    <x v="2"/>
    <s v="Jahan"/>
    <x v="1"/>
    <x v="1"/>
  </r>
  <r>
    <x v="149"/>
    <n v="93"/>
    <n v="-84"/>
    <n v="3"/>
    <x v="0"/>
    <x v="0"/>
    <x v="147"/>
    <x v="2"/>
    <s v="Aarushi"/>
    <x v="16"/>
    <x v="17"/>
  </r>
  <r>
    <x v="149"/>
    <n v="637"/>
    <n v="50"/>
    <n v="5"/>
    <x v="0"/>
    <x v="0"/>
    <x v="147"/>
    <x v="2"/>
    <s v="Aarushi"/>
    <x v="16"/>
    <x v="17"/>
  </r>
  <r>
    <x v="150"/>
    <n v="34"/>
    <n v="3"/>
    <n v="3"/>
    <x v="0"/>
    <x v="0"/>
    <x v="148"/>
    <x v="2"/>
    <s v="Yogesh"/>
    <x v="5"/>
    <x v="5"/>
  </r>
  <r>
    <x v="151"/>
    <n v="86"/>
    <n v="22"/>
    <n v="2"/>
    <x v="0"/>
    <x v="0"/>
    <x v="149"/>
    <x v="2"/>
    <s v="Shrichand"/>
    <x v="12"/>
    <x v="7"/>
  </r>
  <r>
    <x v="151"/>
    <n v="132"/>
    <n v="-10"/>
    <n v="3"/>
    <x v="0"/>
    <x v="0"/>
    <x v="149"/>
    <x v="2"/>
    <s v="Shrichand"/>
    <x v="12"/>
    <x v="7"/>
  </r>
  <r>
    <x v="152"/>
    <n v="119"/>
    <n v="56"/>
    <n v="7"/>
    <x v="0"/>
    <x v="0"/>
    <x v="150"/>
    <x v="2"/>
    <s v="Vandana"/>
    <x v="15"/>
    <x v="16"/>
  </r>
  <r>
    <x v="153"/>
    <n v="33"/>
    <n v="-1"/>
    <n v="1"/>
    <x v="0"/>
    <x v="0"/>
    <x v="151"/>
    <x v="2"/>
    <s v="Sarita"/>
    <x v="0"/>
    <x v="0"/>
  </r>
  <r>
    <x v="153"/>
    <n v="148"/>
    <n v="25"/>
    <n v="3"/>
    <x v="0"/>
    <x v="0"/>
    <x v="151"/>
    <x v="2"/>
    <s v="Sarita"/>
    <x v="0"/>
    <x v="0"/>
  </r>
  <r>
    <x v="154"/>
    <n v="103"/>
    <n v="46"/>
    <n v="2"/>
    <x v="0"/>
    <x v="0"/>
    <x v="152"/>
    <x v="2"/>
    <s v="Atharv"/>
    <x v="3"/>
    <x v="3"/>
  </r>
  <r>
    <x v="155"/>
    <n v="409"/>
    <n v="86"/>
    <n v="3"/>
    <x v="0"/>
    <x v="0"/>
    <x v="153"/>
    <x v="2"/>
    <s v="Pinky"/>
    <x v="9"/>
    <x v="9"/>
  </r>
  <r>
    <x v="156"/>
    <n v="8"/>
    <n v="-2"/>
    <n v="3"/>
    <x v="0"/>
    <x v="1"/>
    <x v="0"/>
    <x v="2"/>
    <s v="Bharat"/>
    <x v="8"/>
    <x v="8"/>
  </r>
  <r>
    <x v="1"/>
    <n v="12"/>
    <n v="1"/>
    <n v="2"/>
    <x v="0"/>
    <x v="1"/>
    <x v="1"/>
    <x v="2"/>
    <s v="Jahan"/>
    <x v="1"/>
    <x v="1"/>
  </r>
  <r>
    <x v="157"/>
    <n v="257"/>
    <n v="23"/>
    <n v="5"/>
    <x v="0"/>
    <x v="1"/>
    <x v="154"/>
    <x v="2"/>
    <s v="Aarushi"/>
    <x v="16"/>
    <x v="17"/>
  </r>
  <r>
    <x v="158"/>
    <n v="68"/>
    <n v="20"/>
    <n v="5"/>
    <x v="0"/>
    <x v="1"/>
    <x v="155"/>
    <x v="2"/>
    <s v="Bhavna"/>
    <x v="10"/>
    <x v="10"/>
  </r>
  <r>
    <x v="159"/>
    <n v="42"/>
    <n v="12"/>
    <n v="5"/>
    <x v="0"/>
    <x v="1"/>
    <x v="156"/>
    <x v="2"/>
    <s v="Kanak"/>
    <x v="13"/>
    <x v="14"/>
  </r>
  <r>
    <x v="159"/>
    <n v="22"/>
    <n v="-2"/>
    <n v="3"/>
    <x v="0"/>
    <x v="1"/>
    <x v="156"/>
    <x v="2"/>
    <s v="Kanak"/>
    <x v="13"/>
    <x v="14"/>
  </r>
  <r>
    <x v="159"/>
    <n v="14"/>
    <n v="-2"/>
    <n v="3"/>
    <x v="0"/>
    <x v="1"/>
    <x v="156"/>
    <x v="2"/>
    <s v="Kanak"/>
    <x v="13"/>
    <x v="14"/>
  </r>
  <r>
    <x v="160"/>
    <n v="12"/>
    <n v="0"/>
    <n v="2"/>
    <x v="0"/>
    <x v="1"/>
    <x v="157"/>
    <x v="2"/>
    <s v="Manju"/>
    <x v="17"/>
    <x v="18"/>
  </r>
  <r>
    <x v="161"/>
    <n v="26"/>
    <n v="12"/>
    <n v="3"/>
    <x v="0"/>
    <x v="1"/>
    <x v="158"/>
    <x v="2"/>
    <s v="Vini"/>
    <x v="14"/>
    <x v="15"/>
  </r>
  <r>
    <x v="11"/>
    <n v="97"/>
    <n v="29"/>
    <n v="2"/>
    <x v="0"/>
    <x v="1"/>
    <x v="9"/>
    <x v="2"/>
    <s v="Pinky"/>
    <x v="9"/>
    <x v="9"/>
  </r>
  <r>
    <x v="14"/>
    <n v="40"/>
    <n v="16"/>
    <n v="3"/>
    <x v="0"/>
    <x v="1"/>
    <x v="12"/>
    <x v="2"/>
    <s v="Nidhi"/>
    <x v="11"/>
    <x v="11"/>
  </r>
  <r>
    <x v="162"/>
    <n v="154"/>
    <n v="39"/>
    <n v="3"/>
    <x v="0"/>
    <x v="1"/>
    <x v="159"/>
    <x v="2"/>
    <s v="Parth"/>
    <x v="0"/>
    <x v="0"/>
  </r>
  <r>
    <x v="16"/>
    <n v="314"/>
    <n v="-239"/>
    <n v="13"/>
    <x v="0"/>
    <x v="1"/>
    <x v="14"/>
    <x v="2"/>
    <s v="Paridhi"/>
    <x v="2"/>
    <x v="2"/>
  </r>
  <r>
    <x v="163"/>
    <n v="50"/>
    <n v="-44"/>
    <n v="2"/>
    <x v="0"/>
    <x v="1"/>
    <x v="160"/>
    <x v="2"/>
    <s v="Kirti"/>
    <x v="9"/>
    <x v="9"/>
  </r>
  <r>
    <x v="22"/>
    <n v="25"/>
    <n v="-2"/>
    <n v="5"/>
    <x v="0"/>
    <x v="1"/>
    <x v="20"/>
    <x v="2"/>
    <s v="Tushina"/>
    <x v="13"/>
    <x v="14"/>
  </r>
  <r>
    <x v="22"/>
    <n v="9"/>
    <n v="-6"/>
    <n v="2"/>
    <x v="0"/>
    <x v="1"/>
    <x v="20"/>
    <x v="2"/>
    <s v="Tushina"/>
    <x v="13"/>
    <x v="14"/>
  </r>
  <r>
    <x v="24"/>
    <n v="34"/>
    <n v="12"/>
    <n v="3"/>
    <x v="0"/>
    <x v="1"/>
    <x v="22"/>
    <x v="2"/>
    <s v="Sabah"/>
    <x v="0"/>
    <x v="12"/>
  </r>
  <r>
    <x v="25"/>
    <n v="44"/>
    <n v="-26"/>
    <n v="3"/>
    <x v="0"/>
    <x v="1"/>
    <x v="23"/>
    <x v="2"/>
    <s v="Nida"/>
    <x v="1"/>
    <x v="13"/>
  </r>
  <r>
    <x v="25"/>
    <n v="7"/>
    <n v="-4"/>
    <n v="3"/>
    <x v="0"/>
    <x v="1"/>
    <x v="23"/>
    <x v="2"/>
    <s v="Nida"/>
    <x v="1"/>
    <x v="13"/>
  </r>
  <r>
    <x v="25"/>
    <n v="6"/>
    <n v="-3"/>
    <n v="1"/>
    <x v="0"/>
    <x v="1"/>
    <x v="23"/>
    <x v="2"/>
    <s v="Nida"/>
    <x v="1"/>
    <x v="13"/>
  </r>
  <r>
    <x v="26"/>
    <n v="6"/>
    <n v="3"/>
    <n v="1"/>
    <x v="0"/>
    <x v="1"/>
    <x v="24"/>
    <x v="2"/>
    <s v="Priyanka"/>
    <x v="0"/>
    <x v="0"/>
  </r>
  <r>
    <x v="26"/>
    <n v="24"/>
    <n v="-1"/>
    <n v="2"/>
    <x v="0"/>
    <x v="1"/>
    <x v="24"/>
    <x v="2"/>
    <s v="Priyanka"/>
    <x v="0"/>
    <x v="0"/>
  </r>
  <r>
    <x v="26"/>
    <n v="56"/>
    <n v="18"/>
    <n v="2"/>
    <x v="0"/>
    <x v="1"/>
    <x v="24"/>
    <x v="2"/>
    <s v="Priyanka"/>
    <x v="0"/>
    <x v="0"/>
  </r>
  <r>
    <x v="26"/>
    <n v="13"/>
    <n v="-1"/>
    <n v="3"/>
    <x v="0"/>
    <x v="1"/>
    <x v="24"/>
    <x v="2"/>
    <s v="Priyanka"/>
    <x v="0"/>
    <x v="0"/>
  </r>
  <r>
    <x v="164"/>
    <n v="19"/>
    <n v="-15"/>
    <n v="3"/>
    <x v="0"/>
    <x v="1"/>
    <x v="161"/>
    <x v="2"/>
    <s v="Subhashree"/>
    <x v="9"/>
    <x v="9"/>
  </r>
  <r>
    <x v="164"/>
    <n v="7"/>
    <n v="-1"/>
    <n v="2"/>
    <x v="0"/>
    <x v="1"/>
    <x v="161"/>
    <x v="2"/>
    <s v="Subhashree"/>
    <x v="9"/>
    <x v="9"/>
  </r>
  <r>
    <x v="29"/>
    <n v="11"/>
    <n v="-2"/>
    <n v="4"/>
    <x v="0"/>
    <x v="1"/>
    <x v="27"/>
    <x v="2"/>
    <s v="Anjali"/>
    <x v="7"/>
    <x v="7"/>
  </r>
  <r>
    <x v="165"/>
    <n v="24"/>
    <n v="1"/>
    <n v="2"/>
    <x v="0"/>
    <x v="1"/>
    <x v="162"/>
    <x v="2"/>
    <s v="Charika"/>
    <x v="13"/>
    <x v="14"/>
  </r>
  <r>
    <x v="165"/>
    <n v="14"/>
    <n v="2"/>
    <n v="1"/>
    <x v="0"/>
    <x v="1"/>
    <x v="162"/>
    <x v="2"/>
    <s v="Charika"/>
    <x v="13"/>
    <x v="14"/>
  </r>
  <r>
    <x v="41"/>
    <n v="76"/>
    <n v="-72"/>
    <n v="9"/>
    <x v="0"/>
    <x v="1"/>
    <x v="39"/>
    <x v="2"/>
    <s v="Parna"/>
    <x v="1"/>
    <x v="1"/>
  </r>
  <r>
    <x v="43"/>
    <n v="27"/>
    <n v="-6"/>
    <n v="4"/>
    <x v="0"/>
    <x v="1"/>
    <x v="41"/>
    <x v="2"/>
    <s v="Amisha"/>
    <x v="16"/>
    <x v="17"/>
  </r>
  <r>
    <x v="43"/>
    <n v="7"/>
    <n v="-2"/>
    <n v="1"/>
    <x v="0"/>
    <x v="1"/>
    <x v="41"/>
    <x v="2"/>
    <s v="Amisha"/>
    <x v="16"/>
    <x v="17"/>
  </r>
  <r>
    <x v="166"/>
    <n v="7"/>
    <n v="-3"/>
    <n v="2"/>
    <x v="0"/>
    <x v="1"/>
    <x v="163"/>
    <x v="2"/>
    <s v="Shubhi"/>
    <x v="0"/>
    <x v="12"/>
  </r>
  <r>
    <x v="167"/>
    <n v="33"/>
    <n v="-12"/>
    <n v="5"/>
    <x v="0"/>
    <x v="1"/>
    <x v="164"/>
    <x v="2"/>
    <s v="Maithilee"/>
    <x v="1"/>
    <x v="13"/>
  </r>
  <r>
    <x v="45"/>
    <n v="32"/>
    <n v="-5"/>
    <n v="5"/>
    <x v="0"/>
    <x v="1"/>
    <x v="43"/>
    <x v="3"/>
    <s v="Ekta"/>
    <x v="1"/>
    <x v="13"/>
  </r>
  <r>
    <x v="45"/>
    <n v="231"/>
    <n v="-190"/>
    <n v="9"/>
    <x v="0"/>
    <x v="1"/>
    <x v="43"/>
    <x v="3"/>
    <s v="Ekta"/>
    <x v="1"/>
    <x v="13"/>
  </r>
  <r>
    <x v="168"/>
    <n v="100"/>
    <n v="-58"/>
    <n v="4"/>
    <x v="0"/>
    <x v="1"/>
    <x v="165"/>
    <x v="3"/>
    <s v="Sakshi"/>
    <x v="1"/>
    <x v="1"/>
  </r>
  <r>
    <x v="169"/>
    <n v="11"/>
    <n v="-5"/>
    <n v="2"/>
    <x v="0"/>
    <x v="1"/>
    <x v="166"/>
    <x v="3"/>
    <s v="Stuti"/>
    <x v="14"/>
    <x v="15"/>
  </r>
  <r>
    <x v="170"/>
    <n v="23"/>
    <n v="-5"/>
    <n v="7"/>
    <x v="0"/>
    <x v="1"/>
    <x v="167"/>
    <x v="3"/>
    <s v="Anisha"/>
    <x v="11"/>
    <x v="11"/>
  </r>
  <r>
    <x v="171"/>
    <n v="18"/>
    <n v="8"/>
    <n v="2"/>
    <x v="0"/>
    <x v="1"/>
    <x v="168"/>
    <x v="3"/>
    <s v="Rishabh"/>
    <x v="2"/>
    <x v="2"/>
  </r>
  <r>
    <x v="172"/>
    <n v="23"/>
    <n v="-6"/>
    <n v="4"/>
    <x v="0"/>
    <x v="1"/>
    <x v="169"/>
    <x v="3"/>
    <s v="Dhirajendu"/>
    <x v="0"/>
    <x v="12"/>
  </r>
  <r>
    <x v="173"/>
    <n v="12"/>
    <n v="-2"/>
    <n v="3"/>
    <x v="0"/>
    <x v="1"/>
    <x v="170"/>
    <x v="3"/>
    <s v="Arindam"/>
    <x v="4"/>
    <x v="4"/>
  </r>
  <r>
    <x v="173"/>
    <n v="15"/>
    <n v="-7"/>
    <n v="1"/>
    <x v="0"/>
    <x v="1"/>
    <x v="170"/>
    <x v="3"/>
    <s v="Arindam"/>
    <x v="4"/>
    <x v="4"/>
  </r>
  <r>
    <x v="52"/>
    <n v="56"/>
    <n v="0"/>
    <n v="4"/>
    <x v="0"/>
    <x v="1"/>
    <x v="50"/>
    <x v="3"/>
    <s v="Aman"/>
    <x v="11"/>
    <x v="11"/>
  </r>
  <r>
    <x v="56"/>
    <n v="32"/>
    <n v="7"/>
    <n v="3"/>
    <x v="0"/>
    <x v="1"/>
    <x v="54"/>
    <x v="3"/>
    <s v="Nishant"/>
    <x v="0"/>
    <x v="12"/>
  </r>
  <r>
    <x v="56"/>
    <n v="65"/>
    <n v="-4"/>
    <n v="6"/>
    <x v="0"/>
    <x v="1"/>
    <x v="54"/>
    <x v="3"/>
    <s v="Nishant"/>
    <x v="0"/>
    <x v="12"/>
  </r>
  <r>
    <x v="174"/>
    <n v="8"/>
    <n v="-2"/>
    <n v="2"/>
    <x v="0"/>
    <x v="1"/>
    <x v="171"/>
    <x v="3"/>
    <s v="Vaibhav"/>
    <x v="1"/>
    <x v="13"/>
  </r>
  <r>
    <x v="175"/>
    <n v="27"/>
    <n v="-20"/>
    <n v="2"/>
    <x v="0"/>
    <x v="1"/>
    <x v="172"/>
    <x v="3"/>
    <s v="Shivam"/>
    <x v="4"/>
    <x v="4"/>
  </r>
  <r>
    <x v="176"/>
    <n v="106"/>
    <n v="15"/>
    <n v="7"/>
    <x v="0"/>
    <x v="1"/>
    <x v="173"/>
    <x v="3"/>
    <s v="Mohit"/>
    <x v="1"/>
    <x v="13"/>
  </r>
  <r>
    <x v="176"/>
    <n v="14"/>
    <n v="5"/>
    <n v="1"/>
    <x v="0"/>
    <x v="1"/>
    <x v="173"/>
    <x v="3"/>
    <s v="Mohit"/>
    <x v="1"/>
    <x v="13"/>
  </r>
  <r>
    <x v="176"/>
    <n v="17"/>
    <n v="7"/>
    <n v="3"/>
    <x v="0"/>
    <x v="1"/>
    <x v="173"/>
    <x v="3"/>
    <s v="Mohit"/>
    <x v="1"/>
    <x v="13"/>
  </r>
  <r>
    <x v="177"/>
    <n v="20"/>
    <n v="-9"/>
    <n v="6"/>
    <x v="0"/>
    <x v="1"/>
    <x v="174"/>
    <x v="3"/>
    <s v="Soumya"/>
    <x v="10"/>
    <x v="10"/>
  </r>
  <r>
    <x v="178"/>
    <n v="148"/>
    <n v="59"/>
    <n v="3"/>
    <x v="0"/>
    <x v="1"/>
    <x v="175"/>
    <x v="3"/>
    <s v="Vaibhavi"/>
    <x v="4"/>
    <x v="4"/>
  </r>
  <r>
    <x v="179"/>
    <n v="60"/>
    <n v="-49"/>
    <n v="8"/>
    <x v="0"/>
    <x v="1"/>
    <x v="176"/>
    <x v="3"/>
    <s v="Rutuja"/>
    <x v="8"/>
    <x v="8"/>
  </r>
  <r>
    <x v="180"/>
    <n v="30"/>
    <n v="-6"/>
    <n v="2"/>
    <x v="0"/>
    <x v="1"/>
    <x v="177"/>
    <x v="3"/>
    <s v="Shivangi"/>
    <x v="1"/>
    <x v="13"/>
  </r>
  <r>
    <x v="180"/>
    <n v="26"/>
    <n v="2"/>
    <n v="2"/>
    <x v="0"/>
    <x v="1"/>
    <x v="177"/>
    <x v="3"/>
    <s v="Shivangi"/>
    <x v="1"/>
    <x v="13"/>
  </r>
  <r>
    <x v="181"/>
    <n v="15"/>
    <n v="4"/>
    <n v="1"/>
    <x v="0"/>
    <x v="1"/>
    <x v="178"/>
    <x v="3"/>
    <s v="Rohit"/>
    <x v="2"/>
    <x v="2"/>
  </r>
  <r>
    <x v="70"/>
    <n v="40"/>
    <n v="-33"/>
    <n v="5"/>
    <x v="0"/>
    <x v="1"/>
    <x v="68"/>
    <x v="3"/>
    <s v="Siddharth"/>
    <x v="1"/>
    <x v="13"/>
  </r>
  <r>
    <x v="70"/>
    <n v="60"/>
    <n v="-12"/>
    <n v="4"/>
    <x v="0"/>
    <x v="1"/>
    <x v="68"/>
    <x v="3"/>
    <s v="Siddharth"/>
    <x v="1"/>
    <x v="13"/>
  </r>
  <r>
    <x v="70"/>
    <n v="18"/>
    <n v="1"/>
    <n v="3"/>
    <x v="0"/>
    <x v="1"/>
    <x v="68"/>
    <x v="3"/>
    <s v="Siddharth"/>
    <x v="1"/>
    <x v="13"/>
  </r>
  <r>
    <x v="72"/>
    <n v="31"/>
    <n v="1"/>
    <n v="2"/>
    <x v="0"/>
    <x v="1"/>
    <x v="70"/>
    <x v="3"/>
    <s v="Sauptik"/>
    <x v="1"/>
    <x v="13"/>
  </r>
  <r>
    <x v="73"/>
    <n v="61"/>
    <n v="-50"/>
    <n v="4"/>
    <x v="0"/>
    <x v="1"/>
    <x v="71"/>
    <x v="3"/>
    <s v="Shishu"/>
    <x v="17"/>
    <x v="18"/>
  </r>
  <r>
    <x v="182"/>
    <n v="45"/>
    <n v="12"/>
    <n v="7"/>
    <x v="0"/>
    <x v="1"/>
    <x v="179"/>
    <x v="3"/>
    <s v="Ishit"/>
    <x v="0"/>
    <x v="0"/>
  </r>
  <r>
    <x v="183"/>
    <n v="210"/>
    <n v="50"/>
    <n v="4"/>
    <x v="0"/>
    <x v="1"/>
    <x v="180"/>
    <x v="3"/>
    <s v="Apsingekar"/>
    <x v="5"/>
    <x v="5"/>
  </r>
  <r>
    <x v="184"/>
    <n v="154"/>
    <n v="54"/>
    <n v="3"/>
    <x v="0"/>
    <x v="1"/>
    <x v="181"/>
    <x v="3"/>
    <s v="Suman"/>
    <x v="6"/>
    <x v="6"/>
  </r>
  <r>
    <x v="184"/>
    <n v="53"/>
    <n v="24"/>
    <n v="1"/>
    <x v="0"/>
    <x v="1"/>
    <x v="181"/>
    <x v="3"/>
    <s v="Suman"/>
    <x v="6"/>
    <x v="6"/>
  </r>
  <r>
    <x v="78"/>
    <n v="26"/>
    <n v="10"/>
    <n v="4"/>
    <x v="0"/>
    <x v="1"/>
    <x v="76"/>
    <x v="3"/>
    <s v="Nripraj"/>
    <x v="12"/>
    <x v="7"/>
  </r>
  <r>
    <x v="78"/>
    <n v="29"/>
    <n v="8"/>
    <n v="5"/>
    <x v="0"/>
    <x v="1"/>
    <x v="76"/>
    <x v="3"/>
    <s v="Nripraj"/>
    <x v="12"/>
    <x v="7"/>
  </r>
  <r>
    <x v="185"/>
    <n v="126"/>
    <n v="52"/>
    <n v="4"/>
    <x v="0"/>
    <x v="1"/>
    <x v="182"/>
    <x v="3"/>
    <s v="Utsav"/>
    <x v="0"/>
    <x v="12"/>
  </r>
  <r>
    <x v="186"/>
    <n v="259"/>
    <n v="47"/>
    <n v="5"/>
    <x v="0"/>
    <x v="1"/>
    <x v="183"/>
    <x v="3"/>
    <s v="Kshitij"/>
    <x v="1"/>
    <x v="13"/>
  </r>
  <r>
    <x v="187"/>
    <n v="75"/>
    <n v="28"/>
    <n v="9"/>
    <x v="0"/>
    <x v="1"/>
    <x v="184"/>
    <x v="3"/>
    <s v="Sandeep"/>
    <x v="1"/>
    <x v="13"/>
  </r>
  <r>
    <x v="187"/>
    <n v="28"/>
    <n v="14"/>
    <n v="4"/>
    <x v="0"/>
    <x v="1"/>
    <x v="184"/>
    <x v="3"/>
    <s v="Sandeep"/>
    <x v="1"/>
    <x v="13"/>
  </r>
  <r>
    <x v="188"/>
    <n v="17"/>
    <n v="0"/>
    <n v="1"/>
    <x v="0"/>
    <x v="1"/>
    <x v="185"/>
    <x v="3"/>
    <s v="Ajay"/>
    <x v="3"/>
    <x v="3"/>
  </r>
  <r>
    <x v="189"/>
    <n v="345"/>
    <n v="38"/>
    <n v="7"/>
    <x v="0"/>
    <x v="1"/>
    <x v="186"/>
    <x v="3"/>
    <s v="Apoorva"/>
    <x v="7"/>
    <x v="7"/>
  </r>
  <r>
    <x v="83"/>
    <n v="41"/>
    <n v="11"/>
    <n v="6"/>
    <x v="0"/>
    <x v="1"/>
    <x v="81"/>
    <x v="3"/>
    <s v="Aastha"/>
    <x v="15"/>
    <x v="16"/>
  </r>
  <r>
    <x v="190"/>
    <n v="64"/>
    <n v="27"/>
    <n v="5"/>
    <x v="0"/>
    <x v="1"/>
    <x v="187"/>
    <x v="3"/>
    <s v="Krishna"/>
    <x v="1"/>
    <x v="13"/>
  </r>
  <r>
    <x v="190"/>
    <n v="36"/>
    <n v="4"/>
    <n v="9"/>
    <x v="0"/>
    <x v="1"/>
    <x v="187"/>
    <x v="3"/>
    <s v="Krishna"/>
    <x v="1"/>
    <x v="13"/>
  </r>
  <r>
    <x v="191"/>
    <n v="70"/>
    <n v="26"/>
    <n v="5"/>
    <x v="0"/>
    <x v="1"/>
    <x v="188"/>
    <x v="3"/>
    <s v="Sanjana"/>
    <x v="1"/>
    <x v="13"/>
  </r>
  <r>
    <x v="191"/>
    <n v="81"/>
    <n v="19"/>
    <n v="7"/>
    <x v="0"/>
    <x v="1"/>
    <x v="188"/>
    <x v="4"/>
    <s v="Sanjana"/>
    <x v="1"/>
    <x v="13"/>
  </r>
  <r>
    <x v="192"/>
    <n v="255"/>
    <n v="74"/>
    <n v="5"/>
    <x v="0"/>
    <x v="1"/>
    <x v="189"/>
    <x v="4"/>
    <s v="Mrunal"/>
    <x v="0"/>
    <x v="12"/>
  </r>
  <r>
    <x v="192"/>
    <n v="18"/>
    <n v="6"/>
    <n v="3"/>
    <x v="0"/>
    <x v="1"/>
    <x v="189"/>
    <x v="4"/>
    <s v="Mrunal"/>
    <x v="0"/>
    <x v="12"/>
  </r>
  <r>
    <x v="193"/>
    <n v="16"/>
    <n v="8"/>
    <n v="2"/>
    <x v="0"/>
    <x v="1"/>
    <x v="190"/>
    <x v="4"/>
    <s v="Rohan"/>
    <x v="15"/>
    <x v="16"/>
  </r>
  <r>
    <x v="88"/>
    <n v="93"/>
    <n v="-1"/>
    <n v="2"/>
    <x v="0"/>
    <x v="1"/>
    <x v="86"/>
    <x v="4"/>
    <s v="Abhishek"/>
    <x v="13"/>
    <x v="14"/>
  </r>
  <r>
    <x v="88"/>
    <n v="24"/>
    <n v="1"/>
    <n v="4"/>
    <x v="0"/>
    <x v="1"/>
    <x v="86"/>
    <x v="4"/>
    <s v="Abhishek"/>
    <x v="13"/>
    <x v="14"/>
  </r>
  <r>
    <x v="89"/>
    <n v="10"/>
    <n v="2"/>
    <n v="2"/>
    <x v="0"/>
    <x v="1"/>
    <x v="87"/>
    <x v="4"/>
    <s v="Kushal"/>
    <x v="11"/>
    <x v="11"/>
  </r>
  <r>
    <x v="89"/>
    <n v="53"/>
    <n v="24"/>
    <n v="6"/>
    <x v="0"/>
    <x v="1"/>
    <x v="87"/>
    <x v="4"/>
    <s v="Kushal"/>
    <x v="11"/>
    <x v="11"/>
  </r>
  <r>
    <x v="194"/>
    <n v="24"/>
    <n v="1"/>
    <n v="2"/>
    <x v="0"/>
    <x v="1"/>
    <x v="191"/>
    <x v="4"/>
    <s v="Soumyabrata"/>
    <x v="17"/>
    <x v="18"/>
  </r>
  <r>
    <x v="194"/>
    <n v="45"/>
    <n v="12"/>
    <n v="4"/>
    <x v="0"/>
    <x v="1"/>
    <x v="191"/>
    <x v="4"/>
    <s v="Soumyabrata"/>
    <x v="17"/>
    <x v="18"/>
  </r>
  <r>
    <x v="90"/>
    <n v="30"/>
    <n v="14"/>
    <n v="3"/>
    <x v="0"/>
    <x v="1"/>
    <x v="88"/>
    <x v="4"/>
    <s v="Gaurav"/>
    <x v="8"/>
    <x v="8"/>
  </r>
  <r>
    <x v="90"/>
    <n v="26"/>
    <n v="11"/>
    <n v="2"/>
    <x v="0"/>
    <x v="1"/>
    <x v="88"/>
    <x v="4"/>
    <s v="Gaurav"/>
    <x v="8"/>
    <x v="8"/>
  </r>
  <r>
    <x v="91"/>
    <n v="436"/>
    <n v="131"/>
    <n v="9"/>
    <x v="0"/>
    <x v="1"/>
    <x v="89"/>
    <x v="4"/>
    <s v="Shubham"/>
    <x v="0"/>
    <x v="0"/>
  </r>
  <r>
    <x v="91"/>
    <n v="76"/>
    <n v="19"/>
    <n v="3"/>
    <x v="0"/>
    <x v="1"/>
    <x v="89"/>
    <x v="4"/>
    <s v="Shubham"/>
    <x v="0"/>
    <x v="0"/>
  </r>
  <r>
    <x v="91"/>
    <n v="40"/>
    <n v="16"/>
    <n v="3"/>
    <x v="0"/>
    <x v="1"/>
    <x v="89"/>
    <x v="4"/>
    <s v="Shubham"/>
    <x v="0"/>
    <x v="0"/>
  </r>
  <r>
    <x v="92"/>
    <n v="90"/>
    <n v="17"/>
    <n v="3"/>
    <x v="0"/>
    <x v="1"/>
    <x v="90"/>
    <x v="4"/>
    <s v="Abhijeet"/>
    <x v="1"/>
    <x v="1"/>
  </r>
  <r>
    <x v="92"/>
    <n v="98"/>
    <n v="12"/>
    <n v="2"/>
    <x v="0"/>
    <x v="1"/>
    <x v="90"/>
    <x v="4"/>
    <s v="Abhijeet"/>
    <x v="1"/>
    <x v="1"/>
  </r>
  <r>
    <x v="92"/>
    <n v="61"/>
    <n v="30"/>
    <n v="2"/>
    <x v="0"/>
    <x v="1"/>
    <x v="90"/>
    <x v="4"/>
    <s v="Abhijeet"/>
    <x v="1"/>
    <x v="1"/>
  </r>
  <r>
    <x v="94"/>
    <n v="22"/>
    <n v="8"/>
    <n v="3"/>
    <x v="0"/>
    <x v="1"/>
    <x v="92"/>
    <x v="4"/>
    <s v="Swapnil"/>
    <x v="0"/>
    <x v="12"/>
  </r>
  <r>
    <x v="95"/>
    <n v="62"/>
    <n v="6"/>
    <n v="5"/>
    <x v="0"/>
    <x v="1"/>
    <x v="93"/>
    <x v="4"/>
    <s v="Aayush"/>
    <x v="4"/>
    <x v="4"/>
  </r>
  <r>
    <x v="95"/>
    <n v="44"/>
    <n v="14"/>
    <n v="3"/>
    <x v="0"/>
    <x v="1"/>
    <x v="93"/>
    <x v="4"/>
    <s v="Aayush"/>
    <x v="4"/>
    <x v="4"/>
  </r>
  <r>
    <x v="95"/>
    <n v="56"/>
    <n v="18"/>
    <n v="2"/>
    <x v="0"/>
    <x v="1"/>
    <x v="93"/>
    <x v="4"/>
    <s v="Aayush"/>
    <x v="4"/>
    <x v="4"/>
  </r>
  <r>
    <x v="195"/>
    <n v="17"/>
    <n v="5"/>
    <n v="1"/>
    <x v="0"/>
    <x v="1"/>
    <x v="192"/>
    <x v="4"/>
    <s v="Aromal"/>
    <x v="0"/>
    <x v="12"/>
  </r>
  <r>
    <x v="195"/>
    <n v="27"/>
    <n v="9"/>
    <n v="2"/>
    <x v="0"/>
    <x v="1"/>
    <x v="192"/>
    <x v="4"/>
    <s v="Aromal"/>
    <x v="0"/>
    <x v="12"/>
  </r>
  <r>
    <x v="98"/>
    <n v="473"/>
    <n v="113"/>
    <n v="9"/>
    <x v="0"/>
    <x v="1"/>
    <x v="96"/>
    <x v="4"/>
    <s v="Pranav"/>
    <x v="17"/>
    <x v="18"/>
  </r>
  <r>
    <x v="196"/>
    <n v="118"/>
    <n v="25"/>
    <n v="4"/>
    <x v="0"/>
    <x v="1"/>
    <x v="193"/>
    <x v="4"/>
    <s v="Gunjal"/>
    <x v="8"/>
    <x v="22"/>
  </r>
  <r>
    <x v="197"/>
    <n v="7"/>
    <n v="1"/>
    <n v="1"/>
    <x v="0"/>
    <x v="1"/>
    <x v="194"/>
    <x v="4"/>
    <s v="Divyeta"/>
    <x v="1"/>
    <x v="13"/>
  </r>
  <r>
    <x v="198"/>
    <n v="37"/>
    <n v="3"/>
    <n v="3"/>
    <x v="0"/>
    <x v="1"/>
    <x v="195"/>
    <x v="4"/>
    <s v="Pooja"/>
    <x v="4"/>
    <x v="19"/>
  </r>
  <r>
    <x v="199"/>
    <n v="146"/>
    <n v="42"/>
    <n v="5"/>
    <x v="0"/>
    <x v="1"/>
    <x v="196"/>
    <x v="4"/>
    <s v="Saptadeep"/>
    <x v="8"/>
    <x v="22"/>
  </r>
  <r>
    <x v="199"/>
    <n v="16"/>
    <n v="-15"/>
    <n v="4"/>
    <x v="0"/>
    <x v="1"/>
    <x v="196"/>
    <x v="4"/>
    <s v="Saptadeep"/>
    <x v="8"/>
    <x v="22"/>
  </r>
  <r>
    <x v="200"/>
    <n v="24"/>
    <n v="2"/>
    <n v="4"/>
    <x v="0"/>
    <x v="1"/>
    <x v="197"/>
    <x v="4"/>
    <s v="Sumeet"/>
    <x v="0"/>
    <x v="12"/>
  </r>
  <r>
    <x v="201"/>
    <n v="18"/>
    <n v="2"/>
    <n v="3"/>
    <x v="0"/>
    <x v="1"/>
    <x v="198"/>
    <x v="4"/>
    <s v="Rohan"/>
    <x v="12"/>
    <x v="23"/>
  </r>
  <r>
    <x v="202"/>
    <n v="25"/>
    <n v="2"/>
    <n v="2"/>
    <x v="0"/>
    <x v="1"/>
    <x v="199"/>
    <x v="4"/>
    <s v="Shivani"/>
    <x v="1"/>
    <x v="13"/>
  </r>
  <r>
    <x v="202"/>
    <n v="97"/>
    <n v="36"/>
    <n v="7"/>
    <x v="0"/>
    <x v="1"/>
    <x v="199"/>
    <x v="4"/>
    <s v="Shivani"/>
    <x v="1"/>
    <x v="13"/>
  </r>
  <r>
    <x v="203"/>
    <n v="103"/>
    <n v="36"/>
    <n v="2"/>
    <x v="0"/>
    <x v="1"/>
    <x v="200"/>
    <x v="4"/>
    <s v="Aman"/>
    <x v="0"/>
    <x v="12"/>
  </r>
  <r>
    <x v="204"/>
    <n v="33"/>
    <n v="10"/>
    <n v="3"/>
    <x v="0"/>
    <x v="1"/>
    <x v="201"/>
    <x v="4"/>
    <s v="Rohan"/>
    <x v="1"/>
    <x v="13"/>
  </r>
  <r>
    <x v="204"/>
    <n v="24"/>
    <n v="11"/>
    <n v="5"/>
    <x v="0"/>
    <x v="1"/>
    <x v="201"/>
    <x v="4"/>
    <s v="Rohan"/>
    <x v="1"/>
    <x v="13"/>
  </r>
  <r>
    <x v="205"/>
    <n v="158"/>
    <n v="38"/>
    <n v="3"/>
    <x v="0"/>
    <x v="1"/>
    <x v="202"/>
    <x v="4"/>
    <s v="Suraj"/>
    <x v="8"/>
    <x v="22"/>
  </r>
  <r>
    <x v="205"/>
    <n v="61"/>
    <n v="28"/>
    <n v="2"/>
    <x v="0"/>
    <x v="1"/>
    <x v="202"/>
    <x v="4"/>
    <s v="Suraj"/>
    <x v="8"/>
    <x v="22"/>
  </r>
  <r>
    <x v="206"/>
    <n v="19"/>
    <n v="8"/>
    <n v="2"/>
    <x v="0"/>
    <x v="1"/>
    <x v="203"/>
    <x v="4"/>
    <s v="Amlan"/>
    <x v="1"/>
    <x v="13"/>
  </r>
  <r>
    <x v="206"/>
    <n v="37"/>
    <n v="17"/>
    <n v="3"/>
    <x v="0"/>
    <x v="1"/>
    <x v="203"/>
    <x v="4"/>
    <s v="Amlan"/>
    <x v="1"/>
    <x v="13"/>
  </r>
  <r>
    <x v="206"/>
    <n v="204"/>
    <n v="94"/>
    <n v="4"/>
    <x v="0"/>
    <x v="1"/>
    <x v="203"/>
    <x v="4"/>
    <s v="Amlan"/>
    <x v="1"/>
    <x v="13"/>
  </r>
  <r>
    <x v="207"/>
    <n v="30"/>
    <n v="11"/>
    <n v="5"/>
    <x v="0"/>
    <x v="1"/>
    <x v="204"/>
    <x v="4"/>
    <s v="Jaydeep"/>
    <x v="1"/>
    <x v="1"/>
  </r>
  <r>
    <x v="208"/>
    <n v="259"/>
    <n v="47"/>
    <n v="5"/>
    <x v="0"/>
    <x v="1"/>
    <x v="205"/>
    <x v="4"/>
    <s v="Jay"/>
    <x v="18"/>
    <x v="21"/>
  </r>
  <r>
    <x v="209"/>
    <n v="151"/>
    <n v="29"/>
    <n v="5"/>
    <x v="0"/>
    <x v="1"/>
    <x v="206"/>
    <x v="4"/>
    <s v="Monica"/>
    <x v="12"/>
    <x v="7"/>
  </r>
  <r>
    <x v="209"/>
    <n v="58"/>
    <n v="17"/>
    <n v="2"/>
    <x v="0"/>
    <x v="1"/>
    <x v="206"/>
    <x v="4"/>
    <s v="Monica"/>
    <x v="12"/>
    <x v="7"/>
  </r>
  <r>
    <x v="210"/>
    <n v="150"/>
    <n v="32"/>
    <n v="3"/>
    <x v="0"/>
    <x v="1"/>
    <x v="207"/>
    <x v="4"/>
    <s v="Sudhir"/>
    <x v="11"/>
    <x v="11"/>
  </r>
  <r>
    <x v="211"/>
    <n v="13"/>
    <n v="3"/>
    <n v="2"/>
    <x v="0"/>
    <x v="1"/>
    <x v="208"/>
    <x v="4"/>
    <s v="Vivek"/>
    <x v="13"/>
    <x v="14"/>
  </r>
  <r>
    <x v="109"/>
    <n v="26"/>
    <n v="7"/>
    <n v="4"/>
    <x v="0"/>
    <x v="1"/>
    <x v="107"/>
    <x v="4"/>
    <s v="Shardul"/>
    <x v="8"/>
    <x v="8"/>
  </r>
  <r>
    <x v="109"/>
    <n v="137"/>
    <n v="38"/>
    <n v="5"/>
    <x v="0"/>
    <x v="1"/>
    <x v="107"/>
    <x v="4"/>
    <s v="Shardul"/>
    <x v="8"/>
    <x v="8"/>
  </r>
  <r>
    <x v="212"/>
    <n v="290"/>
    <n v="35"/>
    <n v="6"/>
    <x v="0"/>
    <x v="1"/>
    <x v="209"/>
    <x v="4"/>
    <s v="Chetan"/>
    <x v="8"/>
    <x v="8"/>
  </r>
  <r>
    <x v="213"/>
    <n v="24"/>
    <n v="11"/>
    <n v="3"/>
    <x v="0"/>
    <x v="1"/>
    <x v="210"/>
    <x v="4"/>
    <s v="Shantanu"/>
    <x v="0"/>
    <x v="12"/>
  </r>
  <r>
    <x v="213"/>
    <n v="151"/>
    <n v="9"/>
    <n v="3"/>
    <x v="0"/>
    <x v="1"/>
    <x v="210"/>
    <x v="4"/>
    <s v="Shantanu"/>
    <x v="0"/>
    <x v="12"/>
  </r>
  <r>
    <x v="112"/>
    <n v="158"/>
    <n v="-29"/>
    <n v="10"/>
    <x v="0"/>
    <x v="1"/>
    <x v="110"/>
    <x v="4"/>
    <s v="Shruti"/>
    <x v="1"/>
    <x v="13"/>
  </r>
  <r>
    <x v="214"/>
    <n v="111"/>
    <n v="11"/>
    <n v="9"/>
    <x v="0"/>
    <x v="1"/>
    <x v="211"/>
    <x v="4"/>
    <s v="Jesal"/>
    <x v="3"/>
    <x v="3"/>
  </r>
  <r>
    <x v="113"/>
    <n v="14"/>
    <n v="0"/>
    <n v="4"/>
    <x v="0"/>
    <x v="1"/>
    <x v="111"/>
    <x v="4"/>
    <s v="Priyanka"/>
    <x v="1"/>
    <x v="13"/>
  </r>
  <r>
    <x v="113"/>
    <n v="44"/>
    <n v="14"/>
    <n v="3"/>
    <x v="0"/>
    <x v="1"/>
    <x v="111"/>
    <x v="4"/>
    <s v="Priyanka"/>
    <x v="1"/>
    <x v="13"/>
  </r>
  <r>
    <x v="215"/>
    <n v="22"/>
    <n v="-8"/>
    <n v="4"/>
    <x v="0"/>
    <x v="1"/>
    <x v="212"/>
    <x v="4"/>
    <s v="Krutika"/>
    <x v="17"/>
    <x v="18"/>
  </r>
  <r>
    <x v="215"/>
    <n v="44"/>
    <n v="2"/>
    <n v="3"/>
    <x v="0"/>
    <x v="1"/>
    <x v="212"/>
    <x v="4"/>
    <s v="Krutika"/>
    <x v="17"/>
    <x v="18"/>
  </r>
  <r>
    <x v="216"/>
    <n v="59"/>
    <n v="10"/>
    <n v="2"/>
    <x v="0"/>
    <x v="1"/>
    <x v="213"/>
    <x v="4"/>
    <s v="Shreya"/>
    <x v="0"/>
    <x v="12"/>
  </r>
  <r>
    <x v="216"/>
    <n v="33"/>
    <n v="10"/>
    <n v="3"/>
    <x v="0"/>
    <x v="1"/>
    <x v="213"/>
    <x v="4"/>
    <s v="Shreya"/>
    <x v="0"/>
    <x v="12"/>
  </r>
  <r>
    <x v="117"/>
    <n v="105"/>
    <n v="25"/>
    <n v="2"/>
    <x v="0"/>
    <x v="1"/>
    <x v="115"/>
    <x v="4"/>
    <s v="Aparajita"/>
    <x v="3"/>
    <x v="3"/>
  </r>
  <r>
    <x v="217"/>
    <n v="82"/>
    <n v="24"/>
    <n v="6"/>
    <x v="0"/>
    <x v="1"/>
    <x v="214"/>
    <x v="4"/>
    <s v="Muskan"/>
    <x v="1"/>
    <x v="13"/>
  </r>
  <r>
    <x v="217"/>
    <n v="23"/>
    <n v="8"/>
    <n v="2"/>
    <x v="0"/>
    <x v="1"/>
    <x v="214"/>
    <x v="4"/>
    <s v="Muskan"/>
    <x v="1"/>
    <x v="13"/>
  </r>
  <r>
    <x v="218"/>
    <n v="17"/>
    <n v="7"/>
    <n v="3"/>
    <x v="0"/>
    <x v="1"/>
    <x v="215"/>
    <x v="4"/>
    <s v="Saloni"/>
    <x v="3"/>
    <x v="3"/>
  </r>
  <r>
    <x v="219"/>
    <n v="398"/>
    <n v="111"/>
    <n v="8"/>
    <x v="0"/>
    <x v="1"/>
    <x v="216"/>
    <x v="4"/>
    <s v="Seema"/>
    <x v="4"/>
    <x v="19"/>
  </r>
  <r>
    <x v="120"/>
    <n v="12"/>
    <n v="1"/>
    <n v="2"/>
    <x v="0"/>
    <x v="1"/>
    <x v="118"/>
    <x v="4"/>
    <s v="Shivangi"/>
    <x v="1"/>
    <x v="13"/>
  </r>
  <r>
    <x v="220"/>
    <n v="32"/>
    <n v="8"/>
    <n v="5"/>
    <x v="0"/>
    <x v="1"/>
    <x v="217"/>
    <x v="4"/>
    <s v="Ginny"/>
    <x v="1"/>
    <x v="13"/>
  </r>
  <r>
    <x v="221"/>
    <n v="88"/>
    <n v="11"/>
    <n v="7"/>
    <x v="0"/>
    <x v="1"/>
    <x v="218"/>
    <x v="4"/>
    <s v="Manjiri"/>
    <x v="18"/>
    <x v="21"/>
  </r>
  <r>
    <x v="222"/>
    <n v="44"/>
    <n v="14"/>
    <n v="3"/>
    <x v="0"/>
    <x v="1"/>
    <x v="219"/>
    <x v="4"/>
    <s v="Anjali"/>
    <x v="18"/>
    <x v="21"/>
  </r>
  <r>
    <x v="222"/>
    <n v="338"/>
    <n v="41"/>
    <n v="7"/>
    <x v="0"/>
    <x v="1"/>
    <x v="219"/>
    <x v="4"/>
    <s v="Anjali"/>
    <x v="18"/>
    <x v="21"/>
  </r>
  <r>
    <x v="223"/>
    <n v="13"/>
    <n v="5"/>
    <n v="2"/>
    <x v="0"/>
    <x v="1"/>
    <x v="220"/>
    <x v="4"/>
    <s v="Mansi"/>
    <x v="1"/>
    <x v="13"/>
  </r>
  <r>
    <x v="124"/>
    <n v="31"/>
    <n v="2"/>
    <n v="2"/>
    <x v="0"/>
    <x v="1"/>
    <x v="122"/>
    <x v="4"/>
    <s v="Prashant"/>
    <x v="18"/>
    <x v="21"/>
  </r>
  <r>
    <x v="224"/>
    <n v="16"/>
    <n v="6"/>
    <n v="3"/>
    <x v="0"/>
    <x v="1"/>
    <x v="221"/>
    <x v="4"/>
    <s v="Yogesh"/>
    <x v="1"/>
    <x v="13"/>
  </r>
  <r>
    <x v="224"/>
    <n v="48"/>
    <n v="15"/>
    <n v="1"/>
    <x v="0"/>
    <x v="1"/>
    <x v="221"/>
    <x v="4"/>
    <s v="Yogesh"/>
    <x v="1"/>
    <x v="13"/>
  </r>
  <r>
    <x v="125"/>
    <n v="222"/>
    <n v="74"/>
    <n v="5"/>
    <x v="0"/>
    <x v="1"/>
    <x v="123"/>
    <x v="4"/>
    <s v="Diwakar"/>
    <x v="18"/>
    <x v="21"/>
  </r>
  <r>
    <x v="225"/>
    <n v="13"/>
    <n v="0"/>
    <n v="2"/>
    <x v="0"/>
    <x v="1"/>
    <x v="222"/>
    <x v="4"/>
    <s v="Patil"/>
    <x v="18"/>
    <x v="21"/>
  </r>
  <r>
    <x v="127"/>
    <n v="128"/>
    <n v="47"/>
    <n v="4"/>
    <x v="0"/>
    <x v="1"/>
    <x v="125"/>
    <x v="4"/>
    <s v="Hitesh"/>
    <x v="1"/>
    <x v="1"/>
  </r>
  <r>
    <x v="129"/>
    <n v="206"/>
    <n v="51"/>
    <n v="4"/>
    <x v="0"/>
    <x v="1"/>
    <x v="127"/>
    <x v="4"/>
    <s v="Kalyani"/>
    <x v="16"/>
    <x v="17"/>
  </r>
  <r>
    <x v="226"/>
    <n v="18"/>
    <n v="2"/>
    <n v="3"/>
    <x v="0"/>
    <x v="1"/>
    <x v="223"/>
    <x v="4"/>
    <s v="Kartikay"/>
    <x v="5"/>
    <x v="5"/>
  </r>
  <r>
    <x v="227"/>
    <n v="202"/>
    <n v="4"/>
    <n v="4"/>
    <x v="0"/>
    <x v="1"/>
    <x v="224"/>
    <x v="4"/>
    <s v="Hazel"/>
    <x v="14"/>
    <x v="15"/>
  </r>
  <r>
    <x v="228"/>
    <n v="61"/>
    <n v="8"/>
    <n v="4"/>
    <x v="0"/>
    <x v="1"/>
    <x v="225"/>
    <x v="4"/>
    <s v="Aarushi"/>
    <x v="16"/>
    <x v="17"/>
  </r>
  <r>
    <x v="229"/>
    <n v="21"/>
    <n v="-12"/>
    <n v="3"/>
    <x v="0"/>
    <x v="1"/>
    <x v="226"/>
    <x v="4"/>
    <s v="Anita"/>
    <x v="6"/>
    <x v="6"/>
  </r>
  <r>
    <x v="230"/>
    <n v="41"/>
    <n v="19"/>
    <n v="5"/>
    <x v="0"/>
    <x v="1"/>
    <x v="227"/>
    <x v="4"/>
    <s v="Bhavna"/>
    <x v="10"/>
    <x v="10"/>
  </r>
  <r>
    <x v="231"/>
    <n v="255"/>
    <n v="76"/>
    <n v="9"/>
    <x v="0"/>
    <x v="1"/>
    <x v="228"/>
    <x v="4"/>
    <s v="Kanak"/>
    <x v="13"/>
    <x v="14"/>
  </r>
  <r>
    <x v="232"/>
    <n v="92"/>
    <n v="5"/>
    <n v="6"/>
    <x v="0"/>
    <x v="1"/>
    <x v="229"/>
    <x v="4"/>
    <s v="Sarita"/>
    <x v="0"/>
    <x v="0"/>
  </r>
  <r>
    <x v="233"/>
    <n v="113"/>
    <n v="24"/>
    <n v="4"/>
    <x v="0"/>
    <x v="1"/>
    <x v="230"/>
    <x v="4"/>
    <s v="Sahil"/>
    <x v="12"/>
    <x v="7"/>
  </r>
  <r>
    <x v="234"/>
    <n v="62"/>
    <n v="28"/>
    <n v="5"/>
    <x v="0"/>
    <x v="1"/>
    <x v="231"/>
    <x v="4"/>
    <s v="Amit"/>
    <x v="10"/>
    <x v="10"/>
  </r>
  <r>
    <x v="234"/>
    <n v="79"/>
    <n v="5"/>
    <n v="6"/>
    <x v="0"/>
    <x v="1"/>
    <x v="231"/>
    <x v="4"/>
    <s v="Amit"/>
    <x v="10"/>
    <x v="10"/>
  </r>
  <r>
    <x v="235"/>
    <n v="32"/>
    <n v="3"/>
    <n v="8"/>
    <x v="0"/>
    <x v="1"/>
    <x v="232"/>
    <x v="4"/>
    <s v="Nishi"/>
    <x v="0"/>
    <x v="12"/>
  </r>
  <r>
    <x v="236"/>
    <n v="100"/>
    <n v="28"/>
    <n v="2"/>
    <x v="0"/>
    <x v="1"/>
    <x v="233"/>
    <x v="4"/>
    <s v="Lisha"/>
    <x v="1"/>
    <x v="1"/>
  </r>
  <r>
    <x v="135"/>
    <n v="284"/>
    <n v="44"/>
    <n v="6"/>
    <x v="0"/>
    <x v="1"/>
    <x v="133"/>
    <x v="4"/>
    <s v="Paridhi"/>
    <x v="2"/>
    <x v="2"/>
  </r>
  <r>
    <x v="136"/>
    <n v="85"/>
    <n v="24"/>
    <n v="10"/>
    <x v="0"/>
    <x v="1"/>
    <x v="134"/>
    <x v="4"/>
    <s v="Parishi"/>
    <x v="3"/>
    <x v="3"/>
  </r>
  <r>
    <x v="139"/>
    <n v="246"/>
    <n v="98"/>
    <n v="5"/>
    <x v="0"/>
    <x v="1"/>
    <x v="137"/>
    <x v="4"/>
    <s v="Mayank"/>
    <x v="0"/>
    <x v="12"/>
  </r>
  <r>
    <x v="141"/>
    <n v="47"/>
    <n v="20"/>
    <n v="7"/>
    <x v="0"/>
    <x v="1"/>
    <x v="139"/>
    <x v="4"/>
    <s v="Sonal"/>
    <x v="5"/>
    <x v="5"/>
  </r>
  <r>
    <x v="141"/>
    <n v="33"/>
    <n v="9"/>
    <n v="2"/>
    <x v="0"/>
    <x v="1"/>
    <x v="139"/>
    <x v="4"/>
    <s v="Sonal"/>
    <x v="5"/>
    <x v="5"/>
  </r>
  <r>
    <x v="141"/>
    <n v="15"/>
    <n v="6"/>
    <n v="2"/>
    <x v="0"/>
    <x v="1"/>
    <x v="139"/>
    <x v="4"/>
    <s v="Sonal"/>
    <x v="5"/>
    <x v="5"/>
  </r>
  <r>
    <x v="141"/>
    <n v="101"/>
    <n v="11"/>
    <n v="2"/>
    <x v="0"/>
    <x v="1"/>
    <x v="139"/>
    <x v="4"/>
    <s v="Sonal"/>
    <x v="5"/>
    <x v="5"/>
  </r>
  <r>
    <x v="141"/>
    <n v="31"/>
    <n v="9"/>
    <n v="2"/>
    <x v="0"/>
    <x v="1"/>
    <x v="139"/>
    <x v="4"/>
    <s v="Sonal"/>
    <x v="5"/>
    <x v="5"/>
  </r>
  <r>
    <x v="141"/>
    <n v="206"/>
    <n v="18"/>
    <n v="4"/>
    <x v="0"/>
    <x v="1"/>
    <x v="139"/>
    <x v="4"/>
    <s v="Sonal"/>
    <x v="5"/>
    <x v="5"/>
  </r>
  <r>
    <x v="237"/>
    <n v="212"/>
    <n v="97"/>
    <n v="7"/>
    <x v="0"/>
    <x v="1"/>
    <x v="234"/>
    <x v="4"/>
    <s v="Aditya"/>
    <x v="12"/>
    <x v="7"/>
  </r>
  <r>
    <x v="144"/>
    <n v="61"/>
    <n v="3"/>
    <n v="4"/>
    <x v="0"/>
    <x v="1"/>
    <x v="142"/>
    <x v="4"/>
    <s v="Ankita"/>
    <x v="0"/>
    <x v="12"/>
  </r>
  <r>
    <x v="146"/>
    <n v="53"/>
    <n v="2"/>
    <n v="4"/>
    <x v="0"/>
    <x v="1"/>
    <x v="144"/>
    <x v="4"/>
    <s v="Tulika"/>
    <x v="1"/>
    <x v="1"/>
  </r>
  <r>
    <x v="238"/>
    <n v="14"/>
    <n v="7"/>
    <n v="2"/>
    <x v="0"/>
    <x v="1"/>
    <x v="235"/>
    <x v="4"/>
    <s v="Shruti"/>
    <x v="14"/>
    <x v="15"/>
  </r>
  <r>
    <x v="239"/>
    <n v="21"/>
    <n v="4"/>
    <n v="3"/>
    <x v="0"/>
    <x v="1"/>
    <x v="236"/>
    <x v="4"/>
    <s v="Subhashree"/>
    <x v="9"/>
    <x v="9"/>
  </r>
  <r>
    <x v="147"/>
    <n v="37"/>
    <n v="17"/>
    <n v="3"/>
    <x v="0"/>
    <x v="1"/>
    <x v="145"/>
    <x v="4"/>
    <s v="Pournamasi"/>
    <x v="1"/>
    <x v="13"/>
  </r>
  <r>
    <x v="147"/>
    <n v="122"/>
    <n v="11"/>
    <n v="4"/>
    <x v="0"/>
    <x v="1"/>
    <x v="145"/>
    <x v="4"/>
    <s v="Pournamasi"/>
    <x v="1"/>
    <x v="13"/>
  </r>
  <r>
    <x v="240"/>
    <n v="62"/>
    <n v="11"/>
    <n v="7"/>
    <x v="0"/>
    <x v="1"/>
    <x v="237"/>
    <x v="4"/>
    <s v="Divsha"/>
    <x v="2"/>
    <x v="2"/>
  </r>
  <r>
    <x v="241"/>
    <n v="18"/>
    <n v="3"/>
    <n v="2"/>
    <x v="0"/>
    <x v="1"/>
    <x v="238"/>
    <x v="4"/>
    <s v="Hazel"/>
    <x v="14"/>
    <x v="15"/>
  </r>
  <r>
    <x v="149"/>
    <n v="24"/>
    <n v="11"/>
    <n v="3"/>
    <x v="0"/>
    <x v="1"/>
    <x v="147"/>
    <x v="4"/>
    <s v="Aarushi"/>
    <x v="16"/>
    <x v="17"/>
  </r>
  <r>
    <x v="242"/>
    <n v="25"/>
    <n v="2"/>
    <n v="2"/>
    <x v="0"/>
    <x v="1"/>
    <x v="239"/>
    <x v="4"/>
    <s v="Mukesh"/>
    <x v="7"/>
    <x v="7"/>
  </r>
  <r>
    <x v="152"/>
    <n v="46"/>
    <n v="13"/>
    <n v="3"/>
    <x v="0"/>
    <x v="1"/>
    <x v="150"/>
    <x v="4"/>
    <s v="Vandana"/>
    <x v="15"/>
    <x v="16"/>
  </r>
  <r>
    <x v="243"/>
    <n v="11"/>
    <n v="5"/>
    <n v="2"/>
    <x v="0"/>
    <x v="1"/>
    <x v="240"/>
    <x v="4"/>
    <s v="Bhavna"/>
    <x v="10"/>
    <x v="10"/>
  </r>
  <r>
    <x v="244"/>
    <n v="27"/>
    <n v="4"/>
    <n v="1"/>
    <x v="0"/>
    <x v="1"/>
    <x v="241"/>
    <x v="4"/>
    <s v="Kanak"/>
    <x v="13"/>
    <x v="14"/>
  </r>
  <r>
    <x v="245"/>
    <n v="29"/>
    <n v="10"/>
    <n v="4"/>
    <x v="0"/>
    <x v="1"/>
    <x v="242"/>
    <x v="4"/>
    <s v="Manju"/>
    <x v="17"/>
    <x v="18"/>
  </r>
  <r>
    <x v="153"/>
    <n v="49"/>
    <n v="5"/>
    <n v="4"/>
    <x v="0"/>
    <x v="1"/>
    <x v="151"/>
    <x v="4"/>
    <s v="Sarita"/>
    <x v="0"/>
    <x v="0"/>
  </r>
  <r>
    <x v="246"/>
    <n v="97"/>
    <n v="12"/>
    <n v="2"/>
    <x v="0"/>
    <x v="1"/>
    <x v="243"/>
    <x v="4"/>
    <s v="Vini"/>
    <x v="14"/>
    <x v="15"/>
  </r>
  <r>
    <x v="246"/>
    <n v="14"/>
    <n v="5"/>
    <n v="1"/>
    <x v="0"/>
    <x v="1"/>
    <x v="243"/>
    <x v="4"/>
    <s v="Vini"/>
    <x v="14"/>
    <x v="15"/>
  </r>
  <r>
    <x v="246"/>
    <n v="19"/>
    <n v="8"/>
    <n v="2"/>
    <x v="0"/>
    <x v="1"/>
    <x v="243"/>
    <x v="5"/>
    <s v="Vini"/>
    <x v="14"/>
    <x v="15"/>
  </r>
  <r>
    <x v="247"/>
    <n v="207"/>
    <n v="37"/>
    <n v="4"/>
    <x v="0"/>
    <x v="1"/>
    <x v="244"/>
    <x v="5"/>
    <s v="Bhishm"/>
    <x v="0"/>
    <x v="12"/>
  </r>
  <r>
    <x v="156"/>
    <n v="66"/>
    <n v="-12"/>
    <n v="5"/>
    <x v="0"/>
    <x v="2"/>
    <x v="0"/>
    <x v="5"/>
    <s v="Bharat"/>
    <x v="8"/>
    <x v="8"/>
  </r>
  <r>
    <x v="1"/>
    <n v="116"/>
    <n v="16"/>
    <n v="4"/>
    <x v="0"/>
    <x v="2"/>
    <x v="1"/>
    <x v="5"/>
    <s v="Jahan"/>
    <x v="1"/>
    <x v="1"/>
  </r>
  <r>
    <x v="1"/>
    <n v="107"/>
    <n v="36"/>
    <n v="6"/>
    <x v="0"/>
    <x v="2"/>
    <x v="1"/>
    <x v="5"/>
    <s v="Jahan"/>
    <x v="1"/>
    <x v="1"/>
  </r>
  <r>
    <x v="5"/>
    <n v="107"/>
    <n v="-54"/>
    <n v="4"/>
    <x v="0"/>
    <x v="2"/>
    <x v="3"/>
    <x v="5"/>
    <s v="Yogesh"/>
    <x v="5"/>
    <x v="5"/>
  </r>
  <r>
    <x v="159"/>
    <n v="116"/>
    <n v="-56"/>
    <n v="5"/>
    <x v="0"/>
    <x v="2"/>
    <x v="156"/>
    <x v="5"/>
    <s v="Kanak"/>
    <x v="13"/>
    <x v="14"/>
  </r>
  <r>
    <x v="10"/>
    <n v="53"/>
    <n v="1"/>
    <n v="4"/>
    <x v="0"/>
    <x v="2"/>
    <x v="8"/>
    <x v="5"/>
    <s v="Atharv"/>
    <x v="3"/>
    <x v="3"/>
  </r>
  <r>
    <x v="10"/>
    <n v="158"/>
    <n v="69"/>
    <n v="3"/>
    <x v="0"/>
    <x v="2"/>
    <x v="8"/>
    <x v="5"/>
    <s v="Atharv"/>
    <x v="3"/>
    <x v="3"/>
  </r>
  <r>
    <x v="10"/>
    <n v="105"/>
    <n v="20"/>
    <n v="2"/>
    <x v="0"/>
    <x v="2"/>
    <x v="8"/>
    <x v="5"/>
    <s v="Atharv"/>
    <x v="3"/>
    <x v="3"/>
  </r>
  <r>
    <x v="248"/>
    <n v="55"/>
    <n v="-39"/>
    <n v="4"/>
    <x v="0"/>
    <x v="2"/>
    <x v="245"/>
    <x v="5"/>
    <s v="Hitika"/>
    <x v="1"/>
    <x v="13"/>
  </r>
  <r>
    <x v="249"/>
    <n v="133"/>
    <n v="12"/>
    <n v="5"/>
    <x v="0"/>
    <x v="2"/>
    <x v="246"/>
    <x v="5"/>
    <s v="Sahil"/>
    <x v="12"/>
    <x v="7"/>
  </r>
  <r>
    <x v="249"/>
    <n v="40"/>
    <n v="-7"/>
    <n v="3"/>
    <x v="0"/>
    <x v="2"/>
    <x v="246"/>
    <x v="5"/>
    <s v="Sahil"/>
    <x v="12"/>
    <x v="7"/>
  </r>
  <r>
    <x v="250"/>
    <n v="27"/>
    <n v="-25"/>
    <n v="2"/>
    <x v="0"/>
    <x v="2"/>
    <x v="247"/>
    <x v="5"/>
    <s v="Rachna"/>
    <x v="7"/>
    <x v="7"/>
  </r>
  <r>
    <x v="20"/>
    <n v="28"/>
    <n v="-26"/>
    <n v="2"/>
    <x v="0"/>
    <x v="2"/>
    <x v="18"/>
    <x v="5"/>
    <s v="Chirag"/>
    <x v="0"/>
    <x v="12"/>
  </r>
  <r>
    <x v="21"/>
    <n v="44"/>
    <n v="-8"/>
    <n v="3"/>
    <x v="0"/>
    <x v="2"/>
    <x v="19"/>
    <x v="5"/>
    <s v="Anurag"/>
    <x v="1"/>
    <x v="13"/>
  </r>
  <r>
    <x v="24"/>
    <n v="105"/>
    <n v="46"/>
    <n v="2"/>
    <x v="0"/>
    <x v="2"/>
    <x v="22"/>
    <x v="5"/>
    <s v="Sabah"/>
    <x v="0"/>
    <x v="12"/>
  </r>
  <r>
    <x v="26"/>
    <n v="30"/>
    <n v="-5"/>
    <n v="5"/>
    <x v="0"/>
    <x v="2"/>
    <x v="24"/>
    <x v="5"/>
    <s v="Priyanka"/>
    <x v="0"/>
    <x v="0"/>
  </r>
  <r>
    <x v="165"/>
    <n v="74"/>
    <n v="29"/>
    <n v="3"/>
    <x v="0"/>
    <x v="2"/>
    <x v="162"/>
    <x v="5"/>
    <s v="Charika"/>
    <x v="13"/>
    <x v="14"/>
  </r>
  <r>
    <x v="251"/>
    <n v="27"/>
    <n v="-15"/>
    <n v="1"/>
    <x v="0"/>
    <x v="2"/>
    <x v="248"/>
    <x v="5"/>
    <s v="Akanksha"/>
    <x v="17"/>
    <x v="18"/>
  </r>
  <r>
    <x v="36"/>
    <n v="148"/>
    <n v="52"/>
    <n v="5"/>
    <x v="0"/>
    <x v="2"/>
    <x v="34"/>
    <x v="5"/>
    <s v="Shreya"/>
    <x v="6"/>
    <x v="6"/>
  </r>
  <r>
    <x v="38"/>
    <n v="17"/>
    <n v="6"/>
    <n v="1"/>
    <x v="0"/>
    <x v="2"/>
    <x v="36"/>
    <x v="5"/>
    <s v="Sanjna"/>
    <x v="0"/>
    <x v="12"/>
  </r>
  <r>
    <x v="252"/>
    <n v="97"/>
    <n v="17"/>
    <n v="2"/>
    <x v="0"/>
    <x v="2"/>
    <x v="249"/>
    <x v="5"/>
    <s v="Bhaggyasree"/>
    <x v="0"/>
    <x v="12"/>
  </r>
  <r>
    <x v="252"/>
    <n v="149"/>
    <n v="36"/>
    <n v="3"/>
    <x v="0"/>
    <x v="2"/>
    <x v="249"/>
    <x v="5"/>
    <s v="Bhaggyasree"/>
    <x v="0"/>
    <x v="12"/>
  </r>
  <r>
    <x v="40"/>
    <n v="75"/>
    <n v="-25"/>
    <n v="3"/>
    <x v="0"/>
    <x v="2"/>
    <x v="38"/>
    <x v="5"/>
    <s v="Akancha"/>
    <x v="0"/>
    <x v="12"/>
  </r>
  <r>
    <x v="40"/>
    <n v="17"/>
    <n v="-9"/>
    <n v="3"/>
    <x v="0"/>
    <x v="2"/>
    <x v="38"/>
    <x v="5"/>
    <s v="Akancha"/>
    <x v="0"/>
    <x v="12"/>
  </r>
  <r>
    <x v="253"/>
    <n v="67"/>
    <n v="-42"/>
    <n v="3"/>
    <x v="0"/>
    <x v="2"/>
    <x v="250"/>
    <x v="5"/>
    <s v="Vijay"/>
    <x v="9"/>
    <x v="9"/>
  </r>
  <r>
    <x v="254"/>
    <n v="49"/>
    <n v="-31"/>
    <n v="2"/>
    <x v="0"/>
    <x v="2"/>
    <x v="251"/>
    <x v="5"/>
    <s v="Kritika"/>
    <x v="4"/>
    <x v="4"/>
  </r>
  <r>
    <x v="166"/>
    <n v="44"/>
    <n v="-32"/>
    <n v="3"/>
    <x v="0"/>
    <x v="2"/>
    <x v="163"/>
    <x v="5"/>
    <s v="Shubhi"/>
    <x v="0"/>
    <x v="12"/>
  </r>
  <r>
    <x v="45"/>
    <n v="17"/>
    <n v="-3"/>
    <n v="2"/>
    <x v="0"/>
    <x v="2"/>
    <x v="43"/>
    <x v="5"/>
    <s v="Ekta"/>
    <x v="1"/>
    <x v="13"/>
  </r>
  <r>
    <x v="255"/>
    <n v="31"/>
    <n v="-11"/>
    <n v="4"/>
    <x v="0"/>
    <x v="2"/>
    <x v="252"/>
    <x v="5"/>
    <s v="Swetlana"/>
    <x v="13"/>
    <x v="14"/>
  </r>
  <r>
    <x v="256"/>
    <n v="8"/>
    <n v="-6"/>
    <n v="1"/>
    <x v="0"/>
    <x v="2"/>
    <x v="253"/>
    <x v="5"/>
    <s v="Shivani"/>
    <x v="0"/>
    <x v="12"/>
  </r>
  <r>
    <x v="257"/>
    <n v="81"/>
    <n v="-51"/>
    <n v="7"/>
    <x v="0"/>
    <x v="2"/>
    <x v="254"/>
    <x v="5"/>
    <s v="Kishwar"/>
    <x v="1"/>
    <x v="13"/>
  </r>
  <r>
    <x v="257"/>
    <n v="32"/>
    <n v="-8"/>
    <n v="2"/>
    <x v="0"/>
    <x v="2"/>
    <x v="254"/>
    <x v="5"/>
    <s v="Kishwar"/>
    <x v="1"/>
    <x v="13"/>
  </r>
  <r>
    <x v="258"/>
    <n v="29"/>
    <n v="10"/>
    <n v="2"/>
    <x v="0"/>
    <x v="2"/>
    <x v="255"/>
    <x v="5"/>
    <s v="Rashmi"/>
    <x v="1"/>
    <x v="13"/>
  </r>
  <r>
    <x v="259"/>
    <n v="48"/>
    <n v="-8"/>
    <n v="8"/>
    <x v="0"/>
    <x v="2"/>
    <x v="256"/>
    <x v="5"/>
    <s v="Inderpreet"/>
    <x v="15"/>
    <x v="16"/>
  </r>
  <r>
    <x v="260"/>
    <n v="26"/>
    <n v="-24"/>
    <n v="1"/>
    <x v="0"/>
    <x v="2"/>
    <x v="257"/>
    <x v="5"/>
    <s v="Wale"/>
    <x v="0"/>
    <x v="12"/>
  </r>
  <r>
    <x v="260"/>
    <n v="16"/>
    <n v="-12"/>
    <n v="2"/>
    <x v="0"/>
    <x v="2"/>
    <x v="257"/>
    <x v="5"/>
    <s v="Wale"/>
    <x v="0"/>
    <x v="12"/>
  </r>
  <r>
    <x v="170"/>
    <n v="26"/>
    <n v="-5"/>
    <n v="2"/>
    <x v="0"/>
    <x v="2"/>
    <x v="167"/>
    <x v="5"/>
    <s v="Anisha"/>
    <x v="11"/>
    <x v="11"/>
  </r>
  <r>
    <x v="171"/>
    <n v="96"/>
    <n v="22"/>
    <n v="5"/>
    <x v="0"/>
    <x v="2"/>
    <x v="168"/>
    <x v="5"/>
    <s v="Rishabh"/>
    <x v="2"/>
    <x v="2"/>
  </r>
  <r>
    <x v="261"/>
    <n v="16"/>
    <n v="-5"/>
    <n v="2"/>
    <x v="0"/>
    <x v="2"/>
    <x v="258"/>
    <x v="5"/>
    <s v="Anubhaw"/>
    <x v="14"/>
    <x v="15"/>
  </r>
  <r>
    <x v="172"/>
    <n v="43"/>
    <n v="-43"/>
    <n v="7"/>
    <x v="0"/>
    <x v="2"/>
    <x v="169"/>
    <x v="5"/>
    <s v="Dhirajendu"/>
    <x v="0"/>
    <x v="12"/>
  </r>
  <r>
    <x v="172"/>
    <n v="30"/>
    <n v="-10"/>
    <n v="2"/>
    <x v="0"/>
    <x v="2"/>
    <x v="169"/>
    <x v="5"/>
    <s v="Dhirajendu"/>
    <x v="0"/>
    <x v="12"/>
  </r>
  <r>
    <x v="51"/>
    <n v="40"/>
    <n v="-37"/>
    <n v="3"/>
    <x v="0"/>
    <x v="2"/>
    <x v="49"/>
    <x v="5"/>
    <s v="Rane"/>
    <x v="0"/>
    <x v="12"/>
  </r>
  <r>
    <x v="52"/>
    <n v="74"/>
    <n v="-51"/>
    <n v="3"/>
    <x v="0"/>
    <x v="2"/>
    <x v="50"/>
    <x v="5"/>
    <s v="Aman"/>
    <x v="11"/>
    <x v="11"/>
  </r>
  <r>
    <x v="53"/>
    <n v="44"/>
    <n v="-8"/>
    <n v="3"/>
    <x v="0"/>
    <x v="2"/>
    <x v="51"/>
    <x v="5"/>
    <s v="Kartik"/>
    <x v="8"/>
    <x v="8"/>
  </r>
  <r>
    <x v="55"/>
    <n v="22"/>
    <n v="-12"/>
    <n v="3"/>
    <x v="0"/>
    <x v="2"/>
    <x v="53"/>
    <x v="5"/>
    <s v="Priyanshu"/>
    <x v="1"/>
    <x v="13"/>
  </r>
  <r>
    <x v="174"/>
    <n v="76"/>
    <n v="27"/>
    <n v="5"/>
    <x v="0"/>
    <x v="2"/>
    <x v="171"/>
    <x v="5"/>
    <s v="Vaibhav"/>
    <x v="1"/>
    <x v="13"/>
  </r>
  <r>
    <x v="175"/>
    <n v="77"/>
    <n v="-43"/>
    <n v="8"/>
    <x v="0"/>
    <x v="2"/>
    <x v="172"/>
    <x v="5"/>
    <s v="Shivam"/>
    <x v="4"/>
    <x v="4"/>
  </r>
  <r>
    <x v="57"/>
    <n v="93"/>
    <n v="-65"/>
    <n v="4"/>
    <x v="0"/>
    <x v="2"/>
    <x v="55"/>
    <x v="5"/>
    <s v="Akshay"/>
    <x v="5"/>
    <x v="5"/>
  </r>
  <r>
    <x v="58"/>
    <n v="80"/>
    <n v="-19"/>
    <n v="5"/>
    <x v="0"/>
    <x v="2"/>
    <x v="56"/>
    <x v="5"/>
    <s v="Shourya"/>
    <x v="6"/>
    <x v="6"/>
  </r>
  <r>
    <x v="58"/>
    <n v="47"/>
    <n v="-3"/>
    <n v="2"/>
    <x v="0"/>
    <x v="2"/>
    <x v="56"/>
    <x v="5"/>
    <s v="Shourya"/>
    <x v="6"/>
    <x v="6"/>
  </r>
  <r>
    <x v="176"/>
    <n v="53"/>
    <n v="15"/>
    <n v="2"/>
    <x v="0"/>
    <x v="2"/>
    <x v="173"/>
    <x v="5"/>
    <s v="Mohit"/>
    <x v="1"/>
    <x v="13"/>
  </r>
  <r>
    <x v="176"/>
    <n v="165"/>
    <n v="30"/>
    <n v="3"/>
    <x v="0"/>
    <x v="2"/>
    <x v="173"/>
    <x v="5"/>
    <s v="Mohit"/>
    <x v="1"/>
    <x v="13"/>
  </r>
  <r>
    <x v="176"/>
    <n v="211"/>
    <n v="19"/>
    <n v="8"/>
    <x v="0"/>
    <x v="2"/>
    <x v="173"/>
    <x v="5"/>
    <s v="Mohit"/>
    <x v="1"/>
    <x v="13"/>
  </r>
  <r>
    <x v="262"/>
    <n v="8"/>
    <n v="-2"/>
    <n v="1"/>
    <x v="0"/>
    <x v="2"/>
    <x v="259"/>
    <x v="5"/>
    <s v="Shubham"/>
    <x v="15"/>
    <x v="16"/>
  </r>
  <r>
    <x v="263"/>
    <n v="139"/>
    <n v="14"/>
    <n v="3"/>
    <x v="0"/>
    <x v="2"/>
    <x v="260"/>
    <x v="5"/>
    <s v="Meghana"/>
    <x v="1"/>
    <x v="1"/>
  </r>
  <r>
    <x v="264"/>
    <n v="50"/>
    <n v="-17"/>
    <n v="2"/>
    <x v="0"/>
    <x v="2"/>
    <x v="261"/>
    <x v="5"/>
    <s v="Duhita"/>
    <x v="7"/>
    <x v="7"/>
  </r>
  <r>
    <x v="179"/>
    <n v="45"/>
    <n v="-28"/>
    <n v="2"/>
    <x v="0"/>
    <x v="2"/>
    <x v="176"/>
    <x v="5"/>
    <s v="Rutuja"/>
    <x v="8"/>
    <x v="8"/>
  </r>
  <r>
    <x v="180"/>
    <n v="25"/>
    <n v="-11"/>
    <n v="1"/>
    <x v="0"/>
    <x v="2"/>
    <x v="177"/>
    <x v="6"/>
    <s v="Shivangi"/>
    <x v="1"/>
    <x v="13"/>
  </r>
  <r>
    <x v="265"/>
    <n v="44"/>
    <n v="-34"/>
    <n v="3"/>
    <x v="0"/>
    <x v="2"/>
    <x v="262"/>
    <x v="6"/>
    <s v="Abhishek"/>
    <x v="14"/>
    <x v="15"/>
  </r>
  <r>
    <x v="266"/>
    <n v="12"/>
    <n v="3"/>
    <n v="1"/>
    <x v="0"/>
    <x v="2"/>
    <x v="263"/>
    <x v="6"/>
    <s v="Dinesh"/>
    <x v="16"/>
    <x v="17"/>
  </r>
  <r>
    <x v="267"/>
    <n v="74"/>
    <n v="-25"/>
    <n v="3"/>
    <x v="0"/>
    <x v="2"/>
    <x v="264"/>
    <x v="6"/>
    <s v="Abhishek"/>
    <x v="0"/>
    <x v="12"/>
  </r>
  <r>
    <x v="71"/>
    <n v="78"/>
    <n v="-64"/>
    <n v="7"/>
    <x v="0"/>
    <x v="2"/>
    <x v="69"/>
    <x v="6"/>
    <s v="Sukrith"/>
    <x v="0"/>
    <x v="12"/>
  </r>
  <r>
    <x v="73"/>
    <n v="47"/>
    <n v="-3"/>
    <n v="2"/>
    <x v="0"/>
    <x v="2"/>
    <x v="71"/>
    <x v="6"/>
    <s v="Shishu"/>
    <x v="17"/>
    <x v="18"/>
  </r>
  <r>
    <x v="73"/>
    <n v="38"/>
    <n v="-13"/>
    <n v="3"/>
    <x v="0"/>
    <x v="2"/>
    <x v="71"/>
    <x v="6"/>
    <s v="Shishu"/>
    <x v="17"/>
    <x v="18"/>
  </r>
  <r>
    <x v="74"/>
    <n v="70"/>
    <n v="-64"/>
    <n v="5"/>
    <x v="0"/>
    <x v="2"/>
    <x v="72"/>
    <x v="6"/>
    <s v="Divyansh"/>
    <x v="8"/>
    <x v="8"/>
  </r>
  <r>
    <x v="75"/>
    <n v="49"/>
    <n v="-31"/>
    <n v="2"/>
    <x v="0"/>
    <x v="2"/>
    <x v="73"/>
    <x v="6"/>
    <s v="Aryan"/>
    <x v="1"/>
    <x v="1"/>
  </r>
  <r>
    <x v="76"/>
    <n v="95"/>
    <n v="5"/>
    <n v="2"/>
    <x v="0"/>
    <x v="2"/>
    <x v="74"/>
    <x v="6"/>
    <s v="Yash"/>
    <x v="0"/>
    <x v="12"/>
  </r>
  <r>
    <x v="77"/>
    <n v="185"/>
    <n v="48"/>
    <n v="4"/>
    <x v="0"/>
    <x v="2"/>
    <x v="75"/>
    <x v="6"/>
    <s v="Shivanshu"/>
    <x v="1"/>
    <x v="13"/>
  </r>
  <r>
    <x v="268"/>
    <n v="16"/>
    <n v="6"/>
    <n v="1"/>
    <x v="0"/>
    <x v="2"/>
    <x v="265"/>
    <x v="6"/>
    <s v="Vipul"/>
    <x v="4"/>
    <x v="4"/>
  </r>
  <r>
    <x v="183"/>
    <n v="59"/>
    <n v="21"/>
    <n v="2"/>
    <x v="0"/>
    <x v="2"/>
    <x v="180"/>
    <x v="6"/>
    <s v="Apsingekar"/>
    <x v="5"/>
    <x v="5"/>
  </r>
  <r>
    <x v="78"/>
    <n v="92"/>
    <n v="42"/>
    <n v="2"/>
    <x v="0"/>
    <x v="2"/>
    <x v="76"/>
    <x v="6"/>
    <s v="Nripraj"/>
    <x v="12"/>
    <x v="7"/>
  </r>
  <r>
    <x v="269"/>
    <n v="35"/>
    <n v="14"/>
    <n v="2"/>
    <x v="0"/>
    <x v="2"/>
    <x v="266"/>
    <x v="6"/>
    <s v="Harsh"/>
    <x v="11"/>
    <x v="11"/>
  </r>
  <r>
    <x v="270"/>
    <n v="391"/>
    <n v="113"/>
    <n v="8"/>
    <x v="0"/>
    <x v="2"/>
    <x v="267"/>
    <x v="6"/>
    <s v="Mane"/>
    <x v="17"/>
    <x v="18"/>
  </r>
  <r>
    <x v="188"/>
    <n v="60"/>
    <n v="21"/>
    <n v="4"/>
    <x v="0"/>
    <x v="2"/>
    <x v="185"/>
    <x v="6"/>
    <s v="Ajay"/>
    <x v="3"/>
    <x v="3"/>
  </r>
  <r>
    <x v="81"/>
    <n v="115"/>
    <n v="25"/>
    <n v="6"/>
    <x v="0"/>
    <x v="2"/>
    <x v="79"/>
    <x v="6"/>
    <s v="Kartik"/>
    <x v="1"/>
    <x v="13"/>
  </r>
  <r>
    <x v="190"/>
    <n v="45"/>
    <n v="16"/>
    <n v="3"/>
    <x v="0"/>
    <x v="2"/>
    <x v="187"/>
    <x v="6"/>
    <s v="Krishna"/>
    <x v="1"/>
    <x v="13"/>
  </r>
  <r>
    <x v="271"/>
    <n v="16"/>
    <n v="5"/>
    <n v="1"/>
    <x v="0"/>
    <x v="2"/>
    <x v="268"/>
    <x v="6"/>
    <s v="Ananya"/>
    <x v="17"/>
    <x v="18"/>
  </r>
  <r>
    <x v="272"/>
    <n v="155"/>
    <n v="26"/>
    <n v="3"/>
    <x v="0"/>
    <x v="2"/>
    <x v="269"/>
    <x v="6"/>
    <s v="Moumita"/>
    <x v="8"/>
    <x v="8"/>
  </r>
  <r>
    <x v="273"/>
    <n v="263"/>
    <n v="50"/>
    <n v="5"/>
    <x v="0"/>
    <x v="2"/>
    <x v="270"/>
    <x v="6"/>
    <s v="Palak"/>
    <x v="0"/>
    <x v="12"/>
  </r>
  <r>
    <x v="191"/>
    <n v="161"/>
    <n v="40"/>
    <n v="3"/>
    <x v="0"/>
    <x v="2"/>
    <x v="188"/>
    <x v="6"/>
    <s v="Sanjana"/>
    <x v="1"/>
    <x v="13"/>
  </r>
  <r>
    <x v="192"/>
    <n v="45"/>
    <n v="0"/>
    <n v="2"/>
    <x v="0"/>
    <x v="2"/>
    <x v="189"/>
    <x v="6"/>
    <s v="Mrunal"/>
    <x v="0"/>
    <x v="12"/>
  </r>
  <r>
    <x v="274"/>
    <n v="132"/>
    <n v="54"/>
    <n v="5"/>
    <x v="0"/>
    <x v="2"/>
    <x v="271"/>
    <x v="6"/>
    <s v="Snel"/>
    <x v="6"/>
    <x v="6"/>
  </r>
  <r>
    <x v="88"/>
    <n v="148"/>
    <n v="24"/>
    <n v="3"/>
    <x v="0"/>
    <x v="2"/>
    <x v="86"/>
    <x v="6"/>
    <s v="Abhishek"/>
    <x v="13"/>
    <x v="14"/>
  </r>
  <r>
    <x v="194"/>
    <n v="97"/>
    <n v="17"/>
    <n v="2"/>
    <x v="0"/>
    <x v="2"/>
    <x v="191"/>
    <x v="6"/>
    <s v="Soumyabrata"/>
    <x v="17"/>
    <x v="18"/>
  </r>
  <r>
    <x v="194"/>
    <n v="50"/>
    <n v="16"/>
    <n v="1"/>
    <x v="0"/>
    <x v="2"/>
    <x v="191"/>
    <x v="6"/>
    <s v="Soumyabrata"/>
    <x v="17"/>
    <x v="18"/>
  </r>
  <r>
    <x v="90"/>
    <n v="199"/>
    <n v="48"/>
    <n v="4"/>
    <x v="0"/>
    <x v="2"/>
    <x v="88"/>
    <x v="6"/>
    <s v="Gaurav"/>
    <x v="8"/>
    <x v="8"/>
  </r>
  <r>
    <x v="91"/>
    <n v="149"/>
    <n v="48"/>
    <n v="6"/>
    <x v="0"/>
    <x v="2"/>
    <x v="89"/>
    <x v="6"/>
    <s v="Shubham"/>
    <x v="0"/>
    <x v="0"/>
  </r>
  <r>
    <x v="91"/>
    <n v="88"/>
    <n v="16"/>
    <n v="4"/>
    <x v="0"/>
    <x v="2"/>
    <x v="89"/>
    <x v="6"/>
    <s v="Shubham"/>
    <x v="0"/>
    <x v="0"/>
  </r>
  <r>
    <x v="93"/>
    <n v="74"/>
    <n v="29"/>
    <n v="3"/>
    <x v="0"/>
    <x v="2"/>
    <x v="91"/>
    <x v="6"/>
    <s v="Abhijeet"/>
    <x v="0"/>
    <x v="12"/>
  </r>
  <r>
    <x v="95"/>
    <n v="50"/>
    <n v="3"/>
    <n v="2"/>
    <x v="0"/>
    <x v="2"/>
    <x v="93"/>
    <x v="6"/>
    <s v="Aayush"/>
    <x v="4"/>
    <x v="4"/>
  </r>
  <r>
    <x v="275"/>
    <n v="121"/>
    <n v="41"/>
    <n v="4"/>
    <x v="0"/>
    <x v="2"/>
    <x v="272"/>
    <x v="6"/>
    <s v="Amol"/>
    <x v="5"/>
    <x v="5"/>
  </r>
  <r>
    <x v="275"/>
    <n v="80"/>
    <n v="3"/>
    <n v="3"/>
    <x v="0"/>
    <x v="2"/>
    <x v="272"/>
    <x v="6"/>
    <s v="Amol"/>
    <x v="5"/>
    <x v="5"/>
  </r>
  <r>
    <x v="276"/>
    <n v="189"/>
    <n v="87"/>
    <n v="7"/>
    <x v="0"/>
    <x v="2"/>
    <x v="273"/>
    <x v="6"/>
    <s v="Manibalan"/>
    <x v="6"/>
    <x v="6"/>
  </r>
  <r>
    <x v="195"/>
    <n v="100"/>
    <n v="6"/>
    <n v="4"/>
    <x v="0"/>
    <x v="2"/>
    <x v="192"/>
    <x v="6"/>
    <s v="Aromal"/>
    <x v="0"/>
    <x v="12"/>
  </r>
  <r>
    <x v="277"/>
    <n v="51"/>
    <n v="14"/>
    <n v="2"/>
    <x v="0"/>
    <x v="2"/>
    <x v="274"/>
    <x v="6"/>
    <s v="Komal"/>
    <x v="15"/>
    <x v="16"/>
  </r>
  <r>
    <x v="278"/>
    <n v="31"/>
    <n v="14"/>
    <n v="3"/>
    <x v="0"/>
    <x v="2"/>
    <x v="275"/>
    <x v="6"/>
    <s v="Ankit"/>
    <x v="10"/>
    <x v="10"/>
  </r>
  <r>
    <x v="197"/>
    <n v="66"/>
    <n v="12"/>
    <n v="3"/>
    <x v="0"/>
    <x v="2"/>
    <x v="194"/>
    <x v="6"/>
    <s v="Divyeta"/>
    <x v="1"/>
    <x v="13"/>
  </r>
  <r>
    <x v="279"/>
    <n v="140"/>
    <n v="15"/>
    <n v="5"/>
    <x v="0"/>
    <x v="2"/>
    <x v="276"/>
    <x v="6"/>
    <s v="Mrinal"/>
    <x v="0"/>
    <x v="12"/>
  </r>
  <r>
    <x v="280"/>
    <n v="108"/>
    <n v="37"/>
    <n v="2"/>
    <x v="0"/>
    <x v="2"/>
    <x v="277"/>
    <x v="6"/>
    <s v="Apoorv"/>
    <x v="2"/>
    <x v="20"/>
  </r>
  <r>
    <x v="281"/>
    <n v="121"/>
    <n v="19"/>
    <n v="4"/>
    <x v="0"/>
    <x v="2"/>
    <x v="278"/>
    <x v="6"/>
    <s v="Masurkar"/>
    <x v="12"/>
    <x v="23"/>
  </r>
  <r>
    <x v="282"/>
    <n v="349"/>
    <n v="0"/>
    <n v="7"/>
    <x v="0"/>
    <x v="2"/>
    <x v="279"/>
    <x v="6"/>
    <s v="Shatayu"/>
    <x v="1"/>
    <x v="13"/>
  </r>
  <r>
    <x v="283"/>
    <n v="89"/>
    <n v="17"/>
    <n v="2"/>
    <x v="0"/>
    <x v="2"/>
    <x v="280"/>
    <x v="6"/>
    <s v="Brijesh"/>
    <x v="2"/>
    <x v="20"/>
  </r>
  <r>
    <x v="202"/>
    <n v="121"/>
    <n v="41"/>
    <n v="4"/>
    <x v="0"/>
    <x v="2"/>
    <x v="199"/>
    <x v="6"/>
    <s v="Shivani"/>
    <x v="1"/>
    <x v="13"/>
  </r>
  <r>
    <x v="101"/>
    <n v="355"/>
    <n v="114"/>
    <n v="7"/>
    <x v="0"/>
    <x v="2"/>
    <x v="99"/>
    <x v="6"/>
    <s v="Aashna"/>
    <x v="4"/>
    <x v="19"/>
  </r>
  <r>
    <x v="101"/>
    <n v="83"/>
    <n v="12"/>
    <n v="3"/>
    <x v="0"/>
    <x v="2"/>
    <x v="99"/>
    <x v="6"/>
    <s v="Aashna"/>
    <x v="4"/>
    <x v="19"/>
  </r>
  <r>
    <x v="204"/>
    <n v="43"/>
    <n v="5"/>
    <n v="3"/>
    <x v="0"/>
    <x v="2"/>
    <x v="201"/>
    <x v="6"/>
    <s v="Rohan"/>
    <x v="1"/>
    <x v="13"/>
  </r>
  <r>
    <x v="102"/>
    <n v="147"/>
    <n v="73"/>
    <n v="3"/>
    <x v="0"/>
    <x v="2"/>
    <x v="100"/>
    <x v="6"/>
    <s v="Abhishek"/>
    <x v="2"/>
    <x v="20"/>
  </r>
  <r>
    <x v="284"/>
    <n v="152"/>
    <n v="50"/>
    <n v="6"/>
    <x v="0"/>
    <x v="2"/>
    <x v="281"/>
    <x v="6"/>
    <s v="Bhargav"/>
    <x v="1"/>
    <x v="21"/>
  </r>
  <r>
    <x v="285"/>
    <n v="78"/>
    <n v="27"/>
    <n v="3"/>
    <x v="0"/>
    <x v="2"/>
    <x v="282"/>
    <x v="6"/>
    <s v="Abhijit"/>
    <x v="18"/>
    <x v="21"/>
  </r>
  <r>
    <x v="286"/>
    <n v="103"/>
    <n v="21"/>
    <n v="7"/>
    <x v="0"/>
    <x v="2"/>
    <x v="283"/>
    <x v="6"/>
    <s v="Geetanjali"/>
    <x v="1"/>
    <x v="21"/>
  </r>
  <r>
    <x v="287"/>
    <n v="125"/>
    <n v="22"/>
    <n v="3"/>
    <x v="0"/>
    <x v="2"/>
    <x v="284"/>
    <x v="6"/>
    <s v="Kajal"/>
    <x v="18"/>
    <x v="21"/>
  </r>
  <r>
    <x v="288"/>
    <n v="110"/>
    <n v="12"/>
    <n v="7"/>
    <x v="0"/>
    <x v="2"/>
    <x v="285"/>
    <x v="6"/>
    <s v="Neha"/>
    <x v="2"/>
    <x v="20"/>
  </r>
  <r>
    <x v="289"/>
    <n v="52"/>
    <n v="18"/>
    <n v="2"/>
    <x v="0"/>
    <x v="2"/>
    <x v="286"/>
    <x v="6"/>
    <s v="Akshata"/>
    <x v="8"/>
    <x v="22"/>
  </r>
  <r>
    <x v="290"/>
    <n v="27"/>
    <n v="12"/>
    <n v="1"/>
    <x v="0"/>
    <x v="2"/>
    <x v="287"/>
    <x v="6"/>
    <s v="Shruti"/>
    <x v="0"/>
    <x v="12"/>
  </r>
  <r>
    <x v="106"/>
    <n v="81"/>
    <n v="-44"/>
    <n v="3"/>
    <x v="0"/>
    <x v="2"/>
    <x v="104"/>
    <x v="6"/>
    <s v="Shikhar"/>
    <x v="0"/>
    <x v="12"/>
  </r>
  <r>
    <x v="291"/>
    <n v="59"/>
    <n v="25"/>
    <n v="3"/>
    <x v="0"/>
    <x v="2"/>
    <x v="288"/>
    <x v="6"/>
    <s v="Shikhar"/>
    <x v="15"/>
    <x v="16"/>
  </r>
  <r>
    <x v="211"/>
    <n v="55"/>
    <n v="4"/>
    <n v="2"/>
    <x v="0"/>
    <x v="2"/>
    <x v="208"/>
    <x v="6"/>
    <s v="Vivek"/>
    <x v="13"/>
    <x v="14"/>
  </r>
  <r>
    <x v="109"/>
    <n v="48"/>
    <n v="20"/>
    <n v="4"/>
    <x v="0"/>
    <x v="2"/>
    <x v="107"/>
    <x v="6"/>
    <s v="Shardul"/>
    <x v="8"/>
    <x v="8"/>
  </r>
  <r>
    <x v="112"/>
    <n v="54"/>
    <n v="27"/>
    <n v="2"/>
    <x v="0"/>
    <x v="2"/>
    <x v="110"/>
    <x v="6"/>
    <s v="Shruti"/>
    <x v="1"/>
    <x v="13"/>
  </r>
  <r>
    <x v="112"/>
    <n v="133"/>
    <n v="5"/>
    <n v="5"/>
    <x v="0"/>
    <x v="2"/>
    <x v="110"/>
    <x v="6"/>
    <s v="Shruti"/>
    <x v="1"/>
    <x v="13"/>
  </r>
  <r>
    <x v="214"/>
    <n v="102"/>
    <n v="13"/>
    <n v="2"/>
    <x v="0"/>
    <x v="2"/>
    <x v="211"/>
    <x v="6"/>
    <s v="Jesal"/>
    <x v="3"/>
    <x v="3"/>
  </r>
  <r>
    <x v="214"/>
    <n v="120"/>
    <n v="23"/>
    <n v="5"/>
    <x v="0"/>
    <x v="2"/>
    <x v="211"/>
    <x v="6"/>
    <s v="Jesal"/>
    <x v="3"/>
    <x v="3"/>
  </r>
  <r>
    <x v="214"/>
    <n v="89"/>
    <n v="29"/>
    <n v="2"/>
    <x v="0"/>
    <x v="2"/>
    <x v="211"/>
    <x v="6"/>
    <s v="Jesal"/>
    <x v="3"/>
    <x v="3"/>
  </r>
  <r>
    <x v="215"/>
    <n v="81"/>
    <n v="41"/>
    <n v="3"/>
    <x v="0"/>
    <x v="2"/>
    <x v="212"/>
    <x v="6"/>
    <s v="Krutika"/>
    <x v="17"/>
    <x v="18"/>
  </r>
  <r>
    <x v="215"/>
    <n v="87"/>
    <n v="36"/>
    <n v="5"/>
    <x v="0"/>
    <x v="2"/>
    <x v="212"/>
    <x v="6"/>
    <s v="Krutika"/>
    <x v="17"/>
    <x v="18"/>
  </r>
  <r>
    <x v="114"/>
    <n v="44"/>
    <n v="10"/>
    <n v="3"/>
    <x v="0"/>
    <x v="2"/>
    <x v="112"/>
    <x v="6"/>
    <s v="Trupti"/>
    <x v="8"/>
    <x v="8"/>
  </r>
  <r>
    <x v="115"/>
    <n v="110"/>
    <n v="20"/>
    <n v="5"/>
    <x v="0"/>
    <x v="2"/>
    <x v="113"/>
    <x v="6"/>
    <s v="Soumya"/>
    <x v="0"/>
    <x v="0"/>
  </r>
  <r>
    <x v="116"/>
    <n v="147"/>
    <n v="73"/>
    <n v="3"/>
    <x v="0"/>
    <x v="2"/>
    <x v="114"/>
    <x v="6"/>
    <s v="Mahima"/>
    <x v="1"/>
    <x v="13"/>
  </r>
  <r>
    <x v="118"/>
    <n v="199"/>
    <n v="0"/>
    <n v="4"/>
    <x v="0"/>
    <x v="2"/>
    <x v="116"/>
    <x v="6"/>
    <s v="Oshin"/>
    <x v="1"/>
    <x v="13"/>
  </r>
  <r>
    <x v="292"/>
    <n v="111"/>
    <n v="9"/>
    <n v="4"/>
    <x v="0"/>
    <x v="2"/>
    <x v="289"/>
    <x v="6"/>
    <s v="Rhea"/>
    <x v="0"/>
    <x v="12"/>
  </r>
  <r>
    <x v="219"/>
    <n v="571"/>
    <n v="108"/>
    <n v="12"/>
    <x v="0"/>
    <x v="2"/>
    <x v="216"/>
    <x v="6"/>
    <s v="Seema"/>
    <x v="4"/>
    <x v="19"/>
  </r>
  <r>
    <x v="293"/>
    <n v="27"/>
    <n v="1"/>
    <n v="1"/>
    <x v="0"/>
    <x v="2"/>
    <x v="290"/>
    <x v="6"/>
    <s v="Aayushi"/>
    <x v="8"/>
    <x v="22"/>
  </r>
  <r>
    <x v="293"/>
    <n v="74"/>
    <n v="29"/>
    <n v="3"/>
    <x v="0"/>
    <x v="2"/>
    <x v="290"/>
    <x v="6"/>
    <s v="Aayushi"/>
    <x v="8"/>
    <x v="22"/>
  </r>
  <r>
    <x v="294"/>
    <n v="341"/>
    <n v="160"/>
    <n v="7"/>
    <x v="0"/>
    <x v="2"/>
    <x v="291"/>
    <x v="6"/>
    <s v="Parin"/>
    <x v="0"/>
    <x v="12"/>
  </r>
  <r>
    <x v="121"/>
    <n v="48"/>
    <n v="2"/>
    <n v="3"/>
    <x v="0"/>
    <x v="2"/>
    <x v="119"/>
    <x v="6"/>
    <s v="Amruta"/>
    <x v="18"/>
    <x v="21"/>
  </r>
  <r>
    <x v="295"/>
    <n v="304"/>
    <n v="97"/>
    <n v="6"/>
    <x v="0"/>
    <x v="2"/>
    <x v="292"/>
    <x v="6"/>
    <s v="Kajal"/>
    <x v="18"/>
    <x v="21"/>
  </r>
  <r>
    <x v="220"/>
    <n v="44"/>
    <n v="11"/>
    <n v="4"/>
    <x v="0"/>
    <x v="2"/>
    <x v="217"/>
    <x v="6"/>
    <s v="Ginny"/>
    <x v="1"/>
    <x v="13"/>
  </r>
  <r>
    <x v="221"/>
    <n v="299"/>
    <n v="0"/>
    <n v="6"/>
    <x v="0"/>
    <x v="2"/>
    <x v="218"/>
    <x v="6"/>
    <s v="Manjiri"/>
    <x v="18"/>
    <x v="21"/>
  </r>
  <r>
    <x v="222"/>
    <n v="10"/>
    <n v="5"/>
    <n v="1"/>
    <x v="0"/>
    <x v="2"/>
    <x v="219"/>
    <x v="6"/>
    <s v="Anjali"/>
    <x v="18"/>
    <x v="21"/>
  </r>
  <r>
    <x v="296"/>
    <n v="44"/>
    <n v="8"/>
    <n v="2"/>
    <x v="0"/>
    <x v="2"/>
    <x v="293"/>
    <x v="6"/>
    <s v="Harshal"/>
    <x v="18"/>
    <x v="21"/>
  </r>
  <r>
    <x v="124"/>
    <n v="47"/>
    <n v="1"/>
    <n v="2"/>
    <x v="0"/>
    <x v="2"/>
    <x v="122"/>
    <x v="6"/>
    <s v="Prashant"/>
    <x v="18"/>
    <x v="21"/>
  </r>
  <r>
    <x v="125"/>
    <n v="26"/>
    <n v="-17"/>
    <n v="1"/>
    <x v="0"/>
    <x v="2"/>
    <x v="123"/>
    <x v="6"/>
    <s v="Diwakar"/>
    <x v="18"/>
    <x v="21"/>
  </r>
  <r>
    <x v="125"/>
    <n v="93"/>
    <n v="-65"/>
    <n v="4"/>
    <x v="0"/>
    <x v="2"/>
    <x v="123"/>
    <x v="6"/>
    <s v="Diwakar"/>
    <x v="18"/>
    <x v="21"/>
  </r>
  <r>
    <x v="125"/>
    <n v="352"/>
    <n v="74"/>
    <n v="8"/>
    <x v="0"/>
    <x v="2"/>
    <x v="123"/>
    <x v="6"/>
    <s v="Diwakar"/>
    <x v="18"/>
    <x v="21"/>
  </r>
  <r>
    <x v="126"/>
    <n v="80"/>
    <n v="22"/>
    <n v="3"/>
    <x v="0"/>
    <x v="2"/>
    <x v="124"/>
    <x v="6"/>
    <s v="Harsh"/>
    <x v="18"/>
    <x v="21"/>
  </r>
  <r>
    <x v="297"/>
    <n v="87"/>
    <n v="10"/>
    <n v="3"/>
    <x v="0"/>
    <x v="2"/>
    <x v="294"/>
    <x v="6"/>
    <s v="Parnavi"/>
    <x v="3"/>
    <x v="3"/>
  </r>
  <r>
    <x v="129"/>
    <n v="22"/>
    <n v="4"/>
    <n v="1"/>
    <x v="0"/>
    <x v="2"/>
    <x v="127"/>
    <x v="6"/>
    <s v="Kalyani"/>
    <x v="16"/>
    <x v="17"/>
  </r>
  <r>
    <x v="226"/>
    <n v="29"/>
    <n v="3"/>
    <n v="2"/>
    <x v="0"/>
    <x v="2"/>
    <x v="223"/>
    <x v="6"/>
    <s v="Kartikay"/>
    <x v="5"/>
    <x v="5"/>
  </r>
  <r>
    <x v="298"/>
    <n v="93"/>
    <n v="44"/>
    <n v="2"/>
    <x v="0"/>
    <x v="2"/>
    <x v="295"/>
    <x v="6"/>
    <s v="Bharat"/>
    <x v="8"/>
    <x v="8"/>
  </r>
  <r>
    <x v="229"/>
    <n v="49"/>
    <n v="21"/>
    <n v="1"/>
    <x v="0"/>
    <x v="2"/>
    <x v="226"/>
    <x v="6"/>
    <s v="Anita"/>
    <x v="6"/>
    <x v="6"/>
  </r>
  <r>
    <x v="299"/>
    <n v="66"/>
    <n v="22"/>
    <n v="3"/>
    <x v="0"/>
    <x v="2"/>
    <x v="296"/>
    <x v="6"/>
    <s v="Mukesh"/>
    <x v="7"/>
    <x v="7"/>
  </r>
  <r>
    <x v="299"/>
    <n v="59"/>
    <n v="21"/>
    <n v="2"/>
    <x v="0"/>
    <x v="2"/>
    <x v="296"/>
    <x v="6"/>
    <s v="Mukesh"/>
    <x v="7"/>
    <x v="7"/>
  </r>
  <r>
    <x v="300"/>
    <n v="168"/>
    <n v="18"/>
    <n v="6"/>
    <x v="0"/>
    <x v="2"/>
    <x v="297"/>
    <x v="6"/>
    <s v="Vandana"/>
    <x v="15"/>
    <x v="16"/>
  </r>
  <r>
    <x v="230"/>
    <n v="155"/>
    <n v="5"/>
    <n v="3"/>
    <x v="0"/>
    <x v="2"/>
    <x v="227"/>
    <x v="6"/>
    <s v="Bhavna"/>
    <x v="10"/>
    <x v="10"/>
  </r>
  <r>
    <x v="230"/>
    <n v="32"/>
    <n v="1"/>
    <n v="2"/>
    <x v="0"/>
    <x v="2"/>
    <x v="227"/>
    <x v="6"/>
    <s v="Bhavna"/>
    <x v="10"/>
    <x v="10"/>
  </r>
  <r>
    <x v="232"/>
    <n v="50"/>
    <n v="25"/>
    <n v="5"/>
    <x v="0"/>
    <x v="2"/>
    <x v="229"/>
    <x v="6"/>
    <s v="Sarita"/>
    <x v="0"/>
    <x v="0"/>
  </r>
  <r>
    <x v="301"/>
    <n v="171"/>
    <n v="68"/>
    <n v="7"/>
    <x v="0"/>
    <x v="2"/>
    <x v="298"/>
    <x v="6"/>
    <s v="Hitika"/>
    <x v="1"/>
    <x v="13"/>
  </r>
  <r>
    <x v="302"/>
    <n v="52"/>
    <n v="14"/>
    <n v="2"/>
    <x v="0"/>
    <x v="2"/>
    <x v="299"/>
    <x v="6"/>
    <s v="Pooja"/>
    <x v="5"/>
    <x v="5"/>
  </r>
  <r>
    <x v="233"/>
    <n v="38"/>
    <n v="9"/>
    <n v="2"/>
    <x v="0"/>
    <x v="2"/>
    <x v="230"/>
    <x v="6"/>
    <s v="Sahil"/>
    <x v="12"/>
    <x v="7"/>
  </r>
  <r>
    <x v="303"/>
    <n v="36"/>
    <n v="15"/>
    <n v="3"/>
    <x v="0"/>
    <x v="2"/>
    <x v="300"/>
    <x v="7"/>
    <s v="Manish"/>
    <x v="15"/>
    <x v="16"/>
  </r>
  <r>
    <x v="234"/>
    <n v="185"/>
    <n v="48"/>
    <n v="4"/>
    <x v="0"/>
    <x v="2"/>
    <x v="231"/>
    <x v="7"/>
    <s v="Amit"/>
    <x v="10"/>
    <x v="10"/>
  </r>
  <r>
    <x v="234"/>
    <n v="122"/>
    <n v="50"/>
    <n v="7"/>
    <x v="0"/>
    <x v="2"/>
    <x v="231"/>
    <x v="7"/>
    <s v="Amit"/>
    <x v="10"/>
    <x v="10"/>
  </r>
  <r>
    <x v="134"/>
    <n v="376"/>
    <n v="0"/>
    <n v="7"/>
    <x v="0"/>
    <x v="2"/>
    <x v="132"/>
    <x v="7"/>
    <s v="Nidhi"/>
    <x v="11"/>
    <x v="11"/>
  </r>
  <r>
    <x v="134"/>
    <n v="27"/>
    <n v="5"/>
    <n v="1"/>
    <x v="0"/>
    <x v="2"/>
    <x v="132"/>
    <x v="7"/>
    <s v="Nidhi"/>
    <x v="11"/>
    <x v="11"/>
  </r>
  <r>
    <x v="135"/>
    <n v="38"/>
    <n v="9"/>
    <n v="2"/>
    <x v="0"/>
    <x v="2"/>
    <x v="133"/>
    <x v="7"/>
    <s v="Paridhi"/>
    <x v="2"/>
    <x v="2"/>
  </r>
  <r>
    <x v="136"/>
    <n v="80"/>
    <n v="22"/>
    <n v="3"/>
    <x v="0"/>
    <x v="2"/>
    <x v="134"/>
    <x v="7"/>
    <s v="Parishi"/>
    <x v="3"/>
    <x v="3"/>
  </r>
  <r>
    <x v="136"/>
    <n v="216"/>
    <n v="50"/>
    <n v="4"/>
    <x v="0"/>
    <x v="2"/>
    <x v="134"/>
    <x v="7"/>
    <s v="Parishi"/>
    <x v="3"/>
    <x v="3"/>
  </r>
  <r>
    <x v="137"/>
    <n v="25"/>
    <n v="7"/>
    <n v="2"/>
    <x v="0"/>
    <x v="2"/>
    <x v="135"/>
    <x v="7"/>
    <s v="Ajay"/>
    <x v="14"/>
    <x v="15"/>
  </r>
  <r>
    <x v="138"/>
    <n v="85"/>
    <n v="2"/>
    <n v="6"/>
    <x v="0"/>
    <x v="2"/>
    <x v="136"/>
    <x v="7"/>
    <s v="Kirti"/>
    <x v="9"/>
    <x v="9"/>
  </r>
  <r>
    <x v="138"/>
    <n v="162"/>
    <n v="55"/>
    <n v="3"/>
    <x v="0"/>
    <x v="2"/>
    <x v="136"/>
    <x v="7"/>
    <s v="Kirti"/>
    <x v="9"/>
    <x v="9"/>
  </r>
  <r>
    <x v="139"/>
    <n v="139"/>
    <n v="36"/>
    <n v="3"/>
    <x v="0"/>
    <x v="2"/>
    <x v="137"/>
    <x v="7"/>
    <s v="Mayank"/>
    <x v="0"/>
    <x v="12"/>
  </r>
  <r>
    <x v="139"/>
    <n v="138"/>
    <n v="11"/>
    <n v="5"/>
    <x v="0"/>
    <x v="2"/>
    <x v="137"/>
    <x v="7"/>
    <s v="Mayank"/>
    <x v="0"/>
    <x v="12"/>
  </r>
  <r>
    <x v="139"/>
    <n v="156"/>
    <n v="23"/>
    <n v="3"/>
    <x v="0"/>
    <x v="2"/>
    <x v="137"/>
    <x v="7"/>
    <s v="Mayank"/>
    <x v="0"/>
    <x v="12"/>
  </r>
  <r>
    <x v="140"/>
    <n v="227"/>
    <n v="48"/>
    <n v="5"/>
    <x v="0"/>
    <x v="2"/>
    <x v="138"/>
    <x v="7"/>
    <s v="Yaanvi"/>
    <x v="1"/>
    <x v="13"/>
  </r>
  <r>
    <x v="141"/>
    <n v="70"/>
    <n v="24"/>
    <n v="3"/>
    <x v="0"/>
    <x v="2"/>
    <x v="139"/>
    <x v="7"/>
    <s v="Sonal"/>
    <x v="5"/>
    <x v="5"/>
  </r>
  <r>
    <x v="143"/>
    <n v="109"/>
    <n v="52"/>
    <n v="2"/>
    <x v="0"/>
    <x v="2"/>
    <x v="141"/>
    <x v="7"/>
    <s v="Anurag"/>
    <x v="1"/>
    <x v="13"/>
  </r>
  <r>
    <x v="304"/>
    <n v="44"/>
    <n v="-40"/>
    <n v="3"/>
    <x v="0"/>
    <x v="2"/>
    <x v="301"/>
    <x v="7"/>
    <s v="Tushina"/>
    <x v="13"/>
    <x v="14"/>
  </r>
  <r>
    <x v="304"/>
    <n v="50"/>
    <n v="-17"/>
    <n v="2"/>
    <x v="0"/>
    <x v="2"/>
    <x v="301"/>
    <x v="7"/>
    <s v="Tushina"/>
    <x v="13"/>
    <x v="14"/>
  </r>
  <r>
    <x v="304"/>
    <n v="13"/>
    <n v="-2"/>
    <n v="1"/>
    <x v="0"/>
    <x v="2"/>
    <x v="301"/>
    <x v="7"/>
    <s v="Tushina"/>
    <x v="13"/>
    <x v="14"/>
  </r>
  <r>
    <x v="305"/>
    <n v="146"/>
    <n v="19"/>
    <n v="5"/>
    <x v="0"/>
    <x v="2"/>
    <x v="302"/>
    <x v="7"/>
    <s v="Nida"/>
    <x v="1"/>
    <x v="13"/>
  </r>
  <r>
    <x v="147"/>
    <n v="290"/>
    <n v="110"/>
    <n v="9"/>
    <x v="0"/>
    <x v="2"/>
    <x v="145"/>
    <x v="7"/>
    <s v="Pournamasi"/>
    <x v="1"/>
    <x v="13"/>
  </r>
  <r>
    <x v="306"/>
    <n v="34"/>
    <n v="12"/>
    <n v="2"/>
    <x v="0"/>
    <x v="2"/>
    <x v="303"/>
    <x v="7"/>
    <s v="Pearl"/>
    <x v="0"/>
    <x v="0"/>
  </r>
  <r>
    <x v="148"/>
    <n v="91"/>
    <n v="22"/>
    <n v="2"/>
    <x v="0"/>
    <x v="2"/>
    <x v="146"/>
    <x v="7"/>
    <s v="Jahan"/>
    <x v="1"/>
    <x v="1"/>
  </r>
  <r>
    <x v="307"/>
    <n v="137"/>
    <n v="63"/>
    <n v="3"/>
    <x v="0"/>
    <x v="2"/>
    <x v="304"/>
    <x v="7"/>
    <s v="Kasheen"/>
    <x v="3"/>
    <x v="3"/>
  </r>
  <r>
    <x v="149"/>
    <n v="79"/>
    <n v="33"/>
    <n v="4"/>
    <x v="0"/>
    <x v="2"/>
    <x v="147"/>
    <x v="7"/>
    <s v="Aarushi"/>
    <x v="16"/>
    <x v="17"/>
  </r>
  <r>
    <x v="308"/>
    <n v="95"/>
    <n v="5"/>
    <n v="2"/>
    <x v="0"/>
    <x v="2"/>
    <x v="305"/>
    <x v="7"/>
    <s v="Jitesh"/>
    <x v="4"/>
    <x v="4"/>
  </r>
  <r>
    <x v="151"/>
    <n v="40"/>
    <n v="17"/>
    <n v="2"/>
    <x v="0"/>
    <x v="2"/>
    <x v="149"/>
    <x v="7"/>
    <s v="Shrichand"/>
    <x v="12"/>
    <x v="7"/>
  </r>
  <r>
    <x v="152"/>
    <n v="40"/>
    <n v="10"/>
    <n v="2"/>
    <x v="0"/>
    <x v="2"/>
    <x v="150"/>
    <x v="7"/>
    <s v="Vandana"/>
    <x v="15"/>
    <x v="16"/>
  </r>
  <r>
    <x v="152"/>
    <n v="180"/>
    <n v="0"/>
    <n v="8"/>
    <x v="0"/>
    <x v="2"/>
    <x v="150"/>
    <x v="7"/>
    <s v="Vandana"/>
    <x v="15"/>
    <x v="16"/>
  </r>
  <r>
    <x v="309"/>
    <n v="80"/>
    <n v="22"/>
    <n v="3"/>
    <x v="0"/>
    <x v="2"/>
    <x v="306"/>
    <x v="7"/>
    <s v="Sagar"/>
    <x v="11"/>
    <x v="11"/>
  </r>
  <r>
    <x v="245"/>
    <n v="158"/>
    <n v="69"/>
    <n v="3"/>
    <x v="0"/>
    <x v="2"/>
    <x v="242"/>
    <x v="7"/>
    <s v="Manju"/>
    <x v="17"/>
    <x v="18"/>
  </r>
  <r>
    <x v="310"/>
    <n v="152"/>
    <n v="50"/>
    <n v="6"/>
    <x v="0"/>
    <x v="2"/>
    <x v="307"/>
    <x v="7"/>
    <s v="Deepak"/>
    <x v="1"/>
    <x v="1"/>
  </r>
  <r>
    <x v="2"/>
    <n v="65"/>
    <n v="17"/>
    <n v="2"/>
    <x v="0"/>
    <x v="3"/>
    <x v="1"/>
    <x v="7"/>
    <s v="Divsha"/>
    <x v="2"/>
    <x v="2"/>
  </r>
  <r>
    <x v="249"/>
    <n v="34"/>
    <n v="-22"/>
    <n v="4"/>
    <x v="0"/>
    <x v="3"/>
    <x v="246"/>
    <x v="7"/>
    <s v="Sahil"/>
    <x v="12"/>
    <x v="7"/>
  </r>
  <r>
    <x v="311"/>
    <n v="86"/>
    <n v="0"/>
    <n v="4"/>
    <x v="0"/>
    <x v="3"/>
    <x v="308"/>
    <x v="7"/>
    <s v="Yaanvi"/>
    <x v="1"/>
    <x v="13"/>
  </r>
  <r>
    <x v="19"/>
    <n v="30"/>
    <n v="13"/>
    <n v="1"/>
    <x v="0"/>
    <x v="3"/>
    <x v="17"/>
    <x v="7"/>
    <s v="Aditya"/>
    <x v="12"/>
    <x v="7"/>
  </r>
  <r>
    <x v="21"/>
    <n v="16"/>
    <n v="-10"/>
    <n v="2"/>
    <x v="0"/>
    <x v="3"/>
    <x v="19"/>
    <x v="7"/>
    <s v="Anurag"/>
    <x v="1"/>
    <x v="13"/>
  </r>
  <r>
    <x v="312"/>
    <n v="27"/>
    <n v="9"/>
    <n v="2"/>
    <x v="0"/>
    <x v="3"/>
    <x v="309"/>
    <x v="7"/>
    <s v="Shefali"/>
    <x v="2"/>
    <x v="2"/>
  </r>
  <r>
    <x v="313"/>
    <n v="148"/>
    <n v="72"/>
    <n v="7"/>
    <x v="0"/>
    <x v="3"/>
    <x v="310"/>
    <x v="7"/>
    <s v="Sanskriti"/>
    <x v="3"/>
    <x v="3"/>
  </r>
  <r>
    <x v="314"/>
    <n v="24"/>
    <n v="-2"/>
    <n v="2"/>
    <x v="0"/>
    <x v="3"/>
    <x v="311"/>
    <x v="7"/>
    <s v="Sweta"/>
    <x v="0"/>
    <x v="12"/>
  </r>
  <r>
    <x v="30"/>
    <n v="37"/>
    <n v="-5"/>
    <n v="3"/>
    <x v="0"/>
    <x v="3"/>
    <x v="28"/>
    <x v="7"/>
    <s v="Arsheen"/>
    <x v="8"/>
    <x v="8"/>
  </r>
  <r>
    <x v="38"/>
    <n v="51"/>
    <n v="21"/>
    <n v="3"/>
    <x v="0"/>
    <x v="3"/>
    <x v="36"/>
    <x v="7"/>
    <s v="Sanjna"/>
    <x v="0"/>
    <x v="12"/>
  </r>
  <r>
    <x v="41"/>
    <n v="82"/>
    <n v="-39"/>
    <n v="5"/>
    <x v="0"/>
    <x v="3"/>
    <x v="39"/>
    <x v="7"/>
    <s v="Parna"/>
    <x v="1"/>
    <x v="1"/>
  </r>
  <r>
    <x v="315"/>
    <n v="167"/>
    <n v="43"/>
    <n v="7"/>
    <x v="0"/>
    <x v="3"/>
    <x v="312"/>
    <x v="7"/>
    <s v="Subhasmita"/>
    <x v="2"/>
    <x v="2"/>
  </r>
  <r>
    <x v="316"/>
    <n v="53"/>
    <n v="-18"/>
    <n v="4"/>
    <x v="0"/>
    <x v="3"/>
    <x v="313"/>
    <x v="7"/>
    <s v="Megha"/>
    <x v="0"/>
    <x v="0"/>
  </r>
  <r>
    <x v="316"/>
    <n v="13"/>
    <n v="-8"/>
    <n v="1"/>
    <x v="0"/>
    <x v="3"/>
    <x v="313"/>
    <x v="7"/>
    <s v="Megha"/>
    <x v="0"/>
    <x v="0"/>
  </r>
  <r>
    <x v="174"/>
    <n v="91"/>
    <n v="15"/>
    <n v="6"/>
    <x v="0"/>
    <x v="3"/>
    <x v="171"/>
    <x v="7"/>
    <s v="Vaibhav"/>
    <x v="1"/>
    <x v="13"/>
  </r>
  <r>
    <x v="175"/>
    <n v="107"/>
    <n v="31"/>
    <n v="5"/>
    <x v="0"/>
    <x v="3"/>
    <x v="172"/>
    <x v="7"/>
    <s v="Shivam"/>
    <x v="4"/>
    <x v="4"/>
  </r>
  <r>
    <x v="175"/>
    <n v="154"/>
    <n v="22"/>
    <n v="7"/>
    <x v="0"/>
    <x v="3"/>
    <x v="172"/>
    <x v="7"/>
    <s v="Shivam"/>
    <x v="4"/>
    <x v="4"/>
  </r>
  <r>
    <x v="176"/>
    <n v="34"/>
    <n v="-11"/>
    <n v="5"/>
    <x v="0"/>
    <x v="3"/>
    <x v="173"/>
    <x v="7"/>
    <s v="Mohit"/>
    <x v="1"/>
    <x v="13"/>
  </r>
  <r>
    <x v="61"/>
    <n v="119"/>
    <n v="43"/>
    <n v="5"/>
    <x v="0"/>
    <x v="3"/>
    <x v="59"/>
    <x v="7"/>
    <s v="Sanjova"/>
    <x v="0"/>
    <x v="0"/>
  </r>
  <r>
    <x v="317"/>
    <n v="59"/>
    <n v="-46"/>
    <n v="7"/>
    <x v="0"/>
    <x v="3"/>
    <x v="314"/>
    <x v="7"/>
    <s v="Aditi"/>
    <x v="1"/>
    <x v="13"/>
  </r>
  <r>
    <x v="179"/>
    <n v="30"/>
    <n v="-25"/>
    <n v="2"/>
    <x v="0"/>
    <x v="3"/>
    <x v="176"/>
    <x v="7"/>
    <s v="Rutuja"/>
    <x v="8"/>
    <x v="8"/>
  </r>
  <r>
    <x v="67"/>
    <n v="45"/>
    <n v="0"/>
    <n v="2"/>
    <x v="0"/>
    <x v="3"/>
    <x v="65"/>
    <x v="7"/>
    <s v="Ayush"/>
    <x v="3"/>
    <x v="3"/>
  </r>
  <r>
    <x v="75"/>
    <n v="15"/>
    <n v="-2"/>
    <n v="1"/>
    <x v="0"/>
    <x v="3"/>
    <x v="73"/>
    <x v="7"/>
    <s v="Aryan"/>
    <x v="1"/>
    <x v="1"/>
  </r>
  <r>
    <x v="318"/>
    <n v="156"/>
    <n v="36"/>
    <n v="5"/>
    <x v="0"/>
    <x v="3"/>
    <x v="315"/>
    <x v="7"/>
    <s v="Sudheer"/>
    <x v="14"/>
    <x v="15"/>
  </r>
  <r>
    <x v="79"/>
    <n v="118"/>
    <n v="35"/>
    <n v="7"/>
    <x v="0"/>
    <x v="3"/>
    <x v="77"/>
    <x v="7"/>
    <s v="Swapnil"/>
    <x v="1"/>
    <x v="13"/>
  </r>
  <r>
    <x v="88"/>
    <n v="45"/>
    <n v="1"/>
    <n v="3"/>
    <x v="0"/>
    <x v="3"/>
    <x v="86"/>
    <x v="7"/>
    <s v="Abhishek"/>
    <x v="13"/>
    <x v="14"/>
  </r>
  <r>
    <x v="89"/>
    <n v="57"/>
    <n v="27"/>
    <n v="2"/>
    <x v="0"/>
    <x v="3"/>
    <x v="87"/>
    <x v="7"/>
    <s v="Kushal"/>
    <x v="11"/>
    <x v="11"/>
  </r>
  <r>
    <x v="89"/>
    <n v="90"/>
    <n v="29"/>
    <n v="5"/>
    <x v="0"/>
    <x v="3"/>
    <x v="87"/>
    <x v="7"/>
    <s v="Kushal"/>
    <x v="11"/>
    <x v="11"/>
  </r>
  <r>
    <x v="89"/>
    <n v="237"/>
    <n v="47"/>
    <n v="9"/>
    <x v="0"/>
    <x v="3"/>
    <x v="87"/>
    <x v="7"/>
    <s v="Kushal"/>
    <x v="11"/>
    <x v="11"/>
  </r>
  <r>
    <x v="319"/>
    <n v="124"/>
    <n v="54"/>
    <n v="5"/>
    <x v="0"/>
    <x v="3"/>
    <x v="316"/>
    <x v="7"/>
    <s v="Megha"/>
    <x v="2"/>
    <x v="20"/>
  </r>
  <r>
    <x v="279"/>
    <n v="84"/>
    <n v="41"/>
    <n v="3"/>
    <x v="0"/>
    <x v="3"/>
    <x v="276"/>
    <x v="7"/>
    <s v="Mrinal"/>
    <x v="0"/>
    <x v="12"/>
  </r>
  <r>
    <x v="283"/>
    <n v="63"/>
    <n v="1"/>
    <n v="4"/>
    <x v="0"/>
    <x v="3"/>
    <x v="280"/>
    <x v="7"/>
    <s v="Brijesh"/>
    <x v="2"/>
    <x v="20"/>
  </r>
  <r>
    <x v="320"/>
    <n v="114"/>
    <n v="11"/>
    <n v="4"/>
    <x v="0"/>
    <x v="3"/>
    <x v="317"/>
    <x v="7"/>
    <s v="Abhishek"/>
    <x v="8"/>
    <x v="22"/>
  </r>
  <r>
    <x v="203"/>
    <n v="190"/>
    <n v="68"/>
    <n v="8"/>
    <x v="0"/>
    <x v="3"/>
    <x v="200"/>
    <x v="7"/>
    <s v="Aman"/>
    <x v="0"/>
    <x v="12"/>
  </r>
  <r>
    <x v="102"/>
    <n v="53"/>
    <n v="5"/>
    <n v="3"/>
    <x v="0"/>
    <x v="3"/>
    <x v="100"/>
    <x v="7"/>
    <s v="Abhishek"/>
    <x v="2"/>
    <x v="20"/>
  </r>
  <r>
    <x v="321"/>
    <n v="140"/>
    <n v="68"/>
    <n v="5"/>
    <x v="0"/>
    <x v="3"/>
    <x v="318"/>
    <x v="7"/>
    <s v="Anand"/>
    <x v="12"/>
    <x v="23"/>
  </r>
  <r>
    <x v="205"/>
    <n v="90"/>
    <n v="27"/>
    <n v="2"/>
    <x v="0"/>
    <x v="3"/>
    <x v="202"/>
    <x v="7"/>
    <s v="Suraj"/>
    <x v="8"/>
    <x v="22"/>
  </r>
  <r>
    <x v="322"/>
    <n v="102"/>
    <n v="11"/>
    <n v="6"/>
    <x v="0"/>
    <x v="3"/>
    <x v="319"/>
    <x v="7"/>
    <s v="Preksha"/>
    <x v="18"/>
    <x v="21"/>
  </r>
  <r>
    <x v="323"/>
    <n v="100"/>
    <n v="12"/>
    <n v="2"/>
    <x v="0"/>
    <x v="3"/>
    <x v="320"/>
    <x v="7"/>
    <s v="Sanjay"/>
    <x v="0"/>
    <x v="12"/>
  </r>
  <r>
    <x v="288"/>
    <n v="28"/>
    <n v="4"/>
    <n v="1"/>
    <x v="0"/>
    <x v="3"/>
    <x v="285"/>
    <x v="7"/>
    <s v="Neha"/>
    <x v="2"/>
    <x v="20"/>
  </r>
  <r>
    <x v="324"/>
    <n v="100"/>
    <n v="7"/>
    <n v="2"/>
    <x v="0"/>
    <x v="3"/>
    <x v="321"/>
    <x v="7"/>
    <s v="Jayanti"/>
    <x v="4"/>
    <x v="19"/>
  </r>
  <r>
    <x v="325"/>
    <n v="170"/>
    <n v="19"/>
    <n v="5"/>
    <x v="0"/>
    <x v="3"/>
    <x v="322"/>
    <x v="7"/>
    <s v="Sandra"/>
    <x v="12"/>
    <x v="23"/>
  </r>
  <r>
    <x v="209"/>
    <n v="40"/>
    <n v="13"/>
    <n v="3"/>
    <x v="0"/>
    <x v="3"/>
    <x v="206"/>
    <x v="7"/>
    <s v="Monica"/>
    <x v="12"/>
    <x v="7"/>
  </r>
  <r>
    <x v="209"/>
    <n v="202"/>
    <n v="89"/>
    <n v="9"/>
    <x v="0"/>
    <x v="3"/>
    <x v="206"/>
    <x v="7"/>
    <s v="Monica"/>
    <x v="12"/>
    <x v="7"/>
  </r>
  <r>
    <x v="215"/>
    <n v="67"/>
    <n v="20"/>
    <n v="4"/>
    <x v="0"/>
    <x v="3"/>
    <x v="212"/>
    <x v="7"/>
    <s v="Krutika"/>
    <x v="17"/>
    <x v="18"/>
  </r>
  <r>
    <x v="115"/>
    <n v="54"/>
    <n v="14"/>
    <n v="3"/>
    <x v="0"/>
    <x v="3"/>
    <x v="113"/>
    <x v="7"/>
    <s v="Soumya"/>
    <x v="0"/>
    <x v="0"/>
  </r>
  <r>
    <x v="115"/>
    <n v="294"/>
    <n v="62"/>
    <n v="9"/>
    <x v="0"/>
    <x v="3"/>
    <x v="113"/>
    <x v="7"/>
    <s v="Soumya"/>
    <x v="0"/>
    <x v="0"/>
  </r>
  <r>
    <x v="326"/>
    <n v="171"/>
    <n v="17"/>
    <n v="6"/>
    <x v="0"/>
    <x v="3"/>
    <x v="323"/>
    <x v="7"/>
    <s v="Shreyshi"/>
    <x v="8"/>
    <x v="22"/>
  </r>
  <r>
    <x v="327"/>
    <n v="193"/>
    <n v="8"/>
    <n v="4"/>
    <x v="0"/>
    <x v="3"/>
    <x v="324"/>
    <x v="7"/>
    <s v="Piyam"/>
    <x v="12"/>
    <x v="23"/>
  </r>
  <r>
    <x v="293"/>
    <n v="180"/>
    <n v="54"/>
    <n v="4"/>
    <x v="0"/>
    <x v="3"/>
    <x v="290"/>
    <x v="7"/>
    <s v="Aayushi"/>
    <x v="8"/>
    <x v="22"/>
  </r>
  <r>
    <x v="121"/>
    <n v="62"/>
    <n v="8"/>
    <n v="2"/>
    <x v="0"/>
    <x v="3"/>
    <x v="119"/>
    <x v="7"/>
    <s v="Amruta"/>
    <x v="18"/>
    <x v="21"/>
  </r>
  <r>
    <x v="122"/>
    <n v="50"/>
    <n v="-4"/>
    <n v="6"/>
    <x v="0"/>
    <x v="3"/>
    <x v="120"/>
    <x v="7"/>
    <s v="Atul"/>
    <x v="18"/>
    <x v="21"/>
  </r>
  <r>
    <x v="126"/>
    <n v="71"/>
    <n v="19"/>
    <n v="3"/>
    <x v="0"/>
    <x v="3"/>
    <x v="124"/>
    <x v="7"/>
    <s v="Harsh"/>
    <x v="18"/>
    <x v="21"/>
  </r>
  <r>
    <x v="127"/>
    <n v="79"/>
    <n v="16"/>
    <n v="3"/>
    <x v="0"/>
    <x v="3"/>
    <x v="125"/>
    <x v="7"/>
    <s v="Hitesh"/>
    <x v="1"/>
    <x v="1"/>
  </r>
  <r>
    <x v="226"/>
    <n v="55"/>
    <n v="3"/>
    <n v="3"/>
    <x v="0"/>
    <x v="3"/>
    <x v="223"/>
    <x v="7"/>
    <s v="Kartikay"/>
    <x v="5"/>
    <x v="5"/>
  </r>
  <r>
    <x v="328"/>
    <n v="585"/>
    <n v="175"/>
    <n v="13"/>
    <x v="0"/>
    <x v="3"/>
    <x v="325"/>
    <x v="7"/>
    <s v="Jitesh"/>
    <x v="4"/>
    <x v="4"/>
  </r>
  <r>
    <x v="329"/>
    <n v="54"/>
    <n v="8"/>
    <n v="4"/>
    <x v="0"/>
    <x v="3"/>
    <x v="326"/>
    <x v="8"/>
    <s v="Sagar"/>
    <x v="11"/>
    <x v="11"/>
  </r>
  <r>
    <x v="330"/>
    <n v="21"/>
    <n v="10"/>
    <n v="1"/>
    <x v="0"/>
    <x v="3"/>
    <x v="327"/>
    <x v="8"/>
    <s v="Ramesh"/>
    <x v="8"/>
    <x v="8"/>
  </r>
  <r>
    <x v="302"/>
    <n v="41"/>
    <n v="19"/>
    <n v="2"/>
    <x v="0"/>
    <x v="3"/>
    <x v="299"/>
    <x v="8"/>
    <s v="Pooja"/>
    <x v="5"/>
    <x v="5"/>
  </r>
  <r>
    <x v="302"/>
    <n v="30"/>
    <n v="6"/>
    <n v="1"/>
    <x v="0"/>
    <x v="3"/>
    <x v="299"/>
    <x v="8"/>
    <s v="Pooja"/>
    <x v="5"/>
    <x v="5"/>
  </r>
  <r>
    <x v="135"/>
    <n v="325"/>
    <n v="32"/>
    <n v="7"/>
    <x v="0"/>
    <x v="3"/>
    <x v="133"/>
    <x v="8"/>
    <s v="Paridhi"/>
    <x v="2"/>
    <x v="2"/>
  </r>
  <r>
    <x v="136"/>
    <n v="184"/>
    <n v="85"/>
    <n v="6"/>
    <x v="0"/>
    <x v="3"/>
    <x v="134"/>
    <x v="8"/>
    <s v="Parishi"/>
    <x v="3"/>
    <x v="3"/>
  </r>
  <r>
    <x v="137"/>
    <n v="101"/>
    <n v="16"/>
    <n v="4"/>
    <x v="0"/>
    <x v="3"/>
    <x v="135"/>
    <x v="8"/>
    <s v="Ajay"/>
    <x v="14"/>
    <x v="15"/>
  </r>
  <r>
    <x v="140"/>
    <n v="94"/>
    <n v="27"/>
    <n v="2"/>
    <x v="0"/>
    <x v="3"/>
    <x v="138"/>
    <x v="8"/>
    <s v="Yaanvi"/>
    <x v="1"/>
    <x v="13"/>
  </r>
  <r>
    <x v="331"/>
    <n v="54"/>
    <n v="8"/>
    <n v="4"/>
    <x v="0"/>
    <x v="3"/>
    <x v="328"/>
    <x v="8"/>
    <s v="Sharda"/>
    <x v="6"/>
    <x v="6"/>
  </r>
  <r>
    <x v="332"/>
    <n v="20"/>
    <n v="6"/>
    <n v="1"/>
    <x v="0"/>
    <x v="3"/>
    <x v="329"/>
    <x v="8"/>
    <s v="Rachna"/>
    <x v="7"/>
    <x v="7"/>
  </r>
  <r>
    <x v="143"/>
    <n v="27"/>
    <n v="8"/>
    <n v="2"/>
    <x v="0"/>
    <x v="3"/>
    <x v="141"/>
    <x v="8"/>
    <s v="Anurag"/>
    <x v="1"/>
    <x v="13"/>
  </r>
  <r>
    <x v="144"/>
    <n v="122"/>
    <n v="38"/>
    <n v="6"/>
    <x v="0"/>
    <x v="3"/>
    <x v="142"/>
    <x v="8"/>
    <s v="Ankita"/>
    <x v="0"/>
    <x v="12"/>
  </r>
  <r>
    <x v="146"/>
    <n v="67"/>
    <n v="2"/>
    <n v="4"/>
    <x v="0"/>
    <x v="3"/>
    <x v="144"/>
    <x v="8"/>
    <s v="Tulika"/>
    <x v="1"/>
    <x v="1"/>
  </r>
  <r>
    <x v="148"/>
    <n v="60"/>
    <n v="13"/>
    <n v="2"/>
    <x v="0"/>
    <x v="3"/>
    <x v="146"/>
    <x v="8"/>
    <s v="Jahan"/>
    <x v="1"/>
    <x v="1"/>
  </r>
  <r>
    <x v="307"/>
    <n v="44"/>
    <n v="20"/>
    <n v="2"/>
    <x v="0"/>
    <x v="3"/>
    <x v="304"/>
    <x v="8"/>
    <s v="Kasheen"/>
    <x v="3"/>
    <x v="3"/>
  </r>
  <r>
    <x v="333"/>
    <n v="109"/>
    <n v="35"/>
    <n v="6"/>
    <x v="0"/>
    <x v="3"/>
    <x v="330"/>
    <x v="8"/>
    <s v="Sonakshi"/>
    <x v="9"/>
    <x v="9"/>
  </r>
  <r>
    <x v="150"/>
    <n v="145"/>
    <n v="16"/>
    <n v="3"/>
    <x v="0"/>
    <x v="3"/>
    <x v="148"/>
    <x v="8"/>
    <s v="Yogesh"/>
    <x v="5"/>
    <x v="5"/>
  </r>
  <r>
    <x v="242"/>
    <n v="43"/>
    <n v="17"/>
    <n v="2"/>
    <x v="0"/>
    <x v="3"/>
    <x v="239"/>
    <x v="8"/>
    <s v="Mukesh"/>
    <x v="7"/>
    <x v="7"/>
  </r>
  <r>
    <x v="334"/>
    <n v="97"/>
    <n v="14"/>
    <n v="2"/>
    <x v="0"/>
    <x v="3"/>
    <x v="331"/>
    <x v="8"/>
    <s v="Ramesh"/>
    <x v="8"/>
    <x v="8"/>
  </r>
  <r>
    <x v="155"/>
    <n v="59"/>
    <n v="15"/>
    <n v="2"/>
    <x v="0"/>
    <x v="3"/>
    <x v="153"/>
    <x v="8"/>
    <s v="Pinky"/>
    <x v="9"/>
    <x v="9"/>
  </r>
  <r>
    <x v="335"/>
    <n v="34"/>
    <n v="10"/>
    <n v="2"/>
    <x v="0"/>
    <x v="3"/>
    <x v="332"/>
    <x v="8"/>
    <s v="Hitika"/>
    <x v="1"/>
    <x v="13"/>
  </r>
  <r>
    <x v="336"/>
    <n v="87"/>
    <n v="4"/>
    <n v="2"/>
    <x v="0"/>
    <x v="4"/>
    <x v="333"/>
    <x v="8"/>
    <s v="Hazel"/>
    <x v="14"/>
    <x v="15"/>
  </r>
  <r>
    <x v="337"/>
    <n v="117"/>
    <n v="14"/>
    <n v="3"/>
    <x v="0"/>
    <x v="4"/>
    <x v="334"/>
    <x v="8"/>
    <s v="Ashmi"/>
    <x v="1"/>
    <x v="13"/>
  </r>
  <r>
    <x v="338"/>
    <n v="434"/>
    <n v="26"/>
    <n v="11"/>
    <x v="0"/>
    <x v="4"/>
    <x v="335"/>
    <x v="8"/>
    <s v="Ajay"/>
    <x v="14"/>
    <x v="15"/>
  </r>
  <r>
    <x v="163"/>
    <n v="37"/>
    <n v="-23"/>
    <n v="4"/>
    <x v="0"/>
    <x v="4"/>
    <x v="160"/>
    <x v="8"/>
    <s v="Kirti"/>
    <x v="9"/>
    <x v="9"/>
  </r>
  <r>
    <x v="21"/>
    <n v="49"/>
    <n v="3"/>
    <n v="1"/>
    <x v="0"/>
    <x v="4"/>
    <x v="19"/>
    <x v="8"/>
    <s v="Anurag"/>
    <x v="1"/>
    <x v="13"/>
  </r>
  <r>
    <x v="30"/>
    <n v="45"/>
    <n v="-2"/>
    <n v="4"/>
    <x v="0"/>
    <x v="4"/>
    <x v="28"/>
    <x v="8"/>
    <s v="Arsheen"/>
    <x v="8"/>
    <x v="8"/>
  </r>
  <r>
    <x v="339"/>
    <n v="32"/>
    <n v="6"/>
    <n v="3"/>
    <x v="0"/>
    <x v="4"/>
    <x v="336"/>
    <x v="8"/>
    <s v="Chandni"/>
    <x v="2"/>
    <x v="2"/>
  </r>
  <r>
    <x v="339"/>
    <n v="79"/>
    <n v="36"/>
    <n v="4"/>
    <x v="0"/>
    <x v="4"/>
    <x v="336"/>
    <x v="8"/>
    <s v="Chandni"/>
    <x v="2"/>
    <x v="2"/>
  </r>
  <r>
    <x v="32"/>
    <n v="27"/>
    <n v="-25"/>
    <n v="2"/>
    <x v="0"/>
    <x v="4"/>
    <x v="30"/>
    <x v="8"/>
    <s v="Bathina"/>
    <x v="14"/>
    <x v="15"/>
  </r>
  <r>
    <x v="340"/>
    <n v="45"/>
    <n v="-2"/>
    <n v="4"/>
    <x v="0"/>
    <x v="4"/>
    <x v="337"/>
    <x v="8"/>
    <s v="Sheetal"/>
    <x v="1"/>
    <x v="13"/>
  </r>
  <r>
    <x v="341"/>
    <n v="171"/>
    <n v="14"/>
    <n v="9"/>
    <x v="0"/>
    <x v="4"/>
    <x v="338"/>
    <x v="8"/>
    <s v="Suhani"/>
    <x v="3"/>
    <x v="3"/>
  </r>
  <r>
    <x v="166"/>
    <n v="129"/>
    <n v="-75"/>
    <n v="5"/>
    <x v="0"/>
    <x v="4"/>
    <x v="163"/>
    <x v="8"/>
    <s v="Shubhi"/>
    <x v="0"/>
    <x v="12"/>
  </r>
  <r>
    <x v="167"/>
    <n v="33"/>
    <n v="-29"/>
    <n v="3"/>
    <x v="0"/>
    <x v="4"/>
    <x v="164"/>
    <x v="8"/>
    <s v="Maithilee"/>
    <x v="1"/>
    <x v="13"/>
  </r>
  <r>
    <x v="44"/>
    <n v="75"/>
    <n v="0"/>
    <n v="3"/>
    <x v="0"/>
    <x v="4"/>
    <x v="42"/>
    <x v="8"/>
    <s v="Shaily"/>
    <x v="0"/>
    <x v="12"/>
  </r>
  <r>
    <x v="45"/>
    <n v="186"/>
    <n v="-141"/>
    <n v="9"/>
    <x v="0"/>
    <x v="4"/>
    <x v="43"/>
    <x v="8"/>
    <s v="Ekta"/>
    <x v="1"/>
    <x v="13"/>
  </r>
  <r>
    <x v="169"/>
    <n v="340"/>
    <n v="20"/>
    <n v="7"/>
    <x v="0"/>
    <x v="4"/>
    <x v="166"/>
    <x v="8"/>
    <s v="Stuti"/>
    <x v="14"/>
    <x v="15"/>
  </r>
  <r>
    <x v="48"/>
    <n v="90"/>
    <n v="17"/>
    <n v="3"/>
    <x v="0"/>
    <x v="4"/>
    <x v="46"/>
    <x v="8"/>
    <s v="Manshul"/>
    <x v="4"/>
    <x v="4"/>
  </r>
  <r>
    <x v="342"/>
    <n v="191"/>
    <n v="51"/>
    <n v="5"/>
    <x v="0"/>
    <x v="4"/>
    <x v="339"/>
    <x v="8"/>
    <s v="Anchal"/>
    <x v="7"/>
    <x v="7"/>
  </r>
  <r>
    <x v="343"/>
    <n v="141"/>
    <n v="10"/>
    <n v="4"/>
    <x v="0"/>
    <x v="4"/>
    <x v="340"/>
    <x v="8"/>
    <s v="Nitant"/>
    <x v="2"/>
    <x v="2"/>
  </r>
  <r>
    <x v="55"/>
    <n v="19"/>
    <n v="-1"/>
    <n v="1"/>
    <x v="0"/>
    <x v="4"/>
    <x v="53"/>
    <x v="8"/>
    <s v="Priyanshu"/>
    <x v="1"/>
    <x v="13"/>
  </r>
  <r>
    <x v="56"/>
    <n v="43"/>
    <n v="21"/>
    <n v="3"/>
    <x v="0"/>
    <x v="4"/>
    <x v="54"/>
    <x v="8"/>
    <s v="Nishant"/>
    <x v="0"/>
    <x v="12"/>
  </r>
  <r>
    <x v="180"/>
    <n v="21"/>
    <n v="-17"/>
    <n v="3"/>
    <x v="0"/>
    <x v="4"/>
    <x v="177"/>
    <x v="8"/>
    <s v="Shivangi"/>
    <x v="1"/>
    <x v="13"/>
  </r>
  <r>
    <x v="68"/>
    <n v="40"/>
    <n v="-12"/>
    <n v="3"/>
    <x v="0"/>
    <x v="4"/>
    <x v="66"/>
    <x v="8"/>
    <s v="Asish"/>
    <x v="9"/>
    <x v="9"/>
  </r>
  <r>
    <x v="76"/>
    <n v="23"/>
    <n v="-3"/>
    <n v="1"/>
    <x v="0"/>
    <x v="4"/>
    <x v="74"/>
    <x v="8"/>
    <s v="Yash"/>
    <x v="0"/>
    <x v="12"/>
  </r>
  <r>
    <x v="77"/>
    <n v="137"/>
    <n v="5"/>
    <n v="5"/>
    <x v="0"/>
    <x v="4"/>
    <x v="75"/>
    <x v="8"/>
    <s v="Shivanshu"/>
    <x v="1"/>
    <x v="13"/>
  </r>
  <r>
    <x v="78"/>
    <n v="45"/>
    <n v="6"/>
    <n v="3"/>
    <x v="0"/>
    <x v="4"/>
    <x v="76"/>
    <x v="8"/>
    <s v="Nripraj"/>
    <x v="12"/>
    <x v="7"/>
  </r>
  <r>
    <x v="94"/>
    <n v="82"/>
    <n v="13"/>
    <n v="2"/>
    <x v="0"/>
    <x v="4"/>
    <x v="92"/>
    <x v="8"/>
    <s v="Swapnil"/>
    <x v="0"/>
    <x v="12"/>
  </r>
  <r>
    <x v="278"/>
    <n v="163"/>
    <n v="26"/>
    <n v="4"/>
    <x v="0"/>
    <x v="4"/>
    <x v="275"/>
    <x v="8"/>
    <s v="Ankit"/>
    <x v="10"/>
    <x v="10"/>
  </r>
  <r>
    <x v="344"/>
    <n v="57"/>
    <n v="27"/>
    <n v="2"/>
    <x v="0"/>
    <x v="4"/>
    <x v="341"/>
    <x v="8"/>
    <s v="Saurabh"/>
    <x v="0"/>
    <x v="12"/>
  </r>
  <r>
    <x v="282"/>
    <n v="94"/>
    <n v="27"/>
    <n v="2"/>
    <x v="0"/>
    <x v="4"/>
    <x v="279"/>
    <x v="8"/>
    <s v="Shatayu"/>
    <x v="1"/>
    <x v="13"/>
  </r>
  <r>
    <x v="283"/>
    <n v="107"/>
    <n v="37"/>
    <n v="3"/>
    <x v="0"/>
    <x v="4"/>
    <x v="280"/>
    <x v="8"/>
    <s v="Brijesh"/>
    <x v="2"/>
    <x v="20"/>
  </r>
  <r>
    <x v="345"/>
    <n v="83"/>
    <n v="6"/>
    <n v="6"/>
    <x v="0"/>
    <x v="4"/>
    <x v="342"/>
    <x v="8"/>
    <s v="Vedant"/>
    <x v="4"/>
    <x v="19"/>
  </r>
  <r>
    <x v="346"/>
    <n v="139"/>
    <n v="30"/>
    <n v="3"/>
    <x v="0"/>
    <x v="4"/>
    <x v="343"/>
    <x v="8"/>
    <s v="Aditi"/>
    <x v="2"/>
    <x v="20"/>
  </r>
  <r>
    <x v="101"/>
    <n v="223"/>
    <n v="62"/>
    <n v="7"/>
    <x v="0"/>
    <x v="4"/>
    <x v="99"/>
    <x v="8"/>
    <s v="Aashna"/>
    <x v="4"/>
    <x v="19"/>
  </r>
  <r>
    <x v="102"/>
    <n v="191"/>
    <n v="93"/>
    <n v="4"/>
    <x v="0"/>
    <x v="4"/>
    <x v="100"/>
    <x v="8"/>
    <s v="Abhishek"/>
    <x v="2"/>
    <x v="20"/>
  </r>
  <r>
    <x v="206"/>
    <n v="74"/>
    <n v="33"/>
    <n v="2"/>
    <x v="0"/>
    <x v="4"/>
    <x v="203"/>
    <x v="8"/>
    <s v="Amlan"/>
    <x v="1"/>
    <x v="13"/>
  </r>
  <r>
    <x v="208"/>
    <n v="125"/>
    <n v="15"/>
    <n v="5"/>
    <x v="0"/>
    <x v="4"/>
    <x v="205"/>
    <x v="8"/>
    <s v="Jay"/>
    <x v="18"/>
    <x v="21"/>
  </r>
  <r>
    <x v="208"/>
    <n v="33"/>
    <n v="1"/>
    <n v="2"/>
    <x v="0"/>
    <x v="4"/>
    <x v="205"/>
    <x v="8"/>
    <s v="Jay"/>
    <x v="18"/>
    <x v="21"/>
  </r>
  <r>
    <x v="347"/>
    <n v="177"/>
    <n v="41"/>
    <n v="4"/>
    <x v="0"/>
    <x v="4"/>
    <x v="344"/>
    <x v="8"/>
    <s v="Jaideep"/>
    <x v="11"/>
    <x v="11"/>
  </r>
  <r>
    <x v="111"/>
    <n v="63"/>
    <n v="14"/>
    <n v="2"/>
    <x v="0"/>
    <x v="4"/>
    <x v="109"/>
    <x v="8"/>
    <s v="Mhatre"/>
    <x v="1"/>
    <x v="13"/>
  </r>
  <r>
    <x v="112"/>
    <n v="261"/>
    <n v="13"/>
    <n v="6"/>
    <x v="0"/>
    <x v="4"/>
    <x v="110"/>
    <x v="8"/>
    <s v="Shruti"/>
    <x v="1"/>
    <x v="13"/>
  </r>
  <r>
    <x v="114"/>
    <n v="48"/>
    <n v="11"/>
    <n v="2"/>
    <x v="0"/>
    <x v="4"/>
    <x v="112"/>
    <x v="8"/>
    <s v="Trupti"/>
    <x v="8"/>
    <x v="8"/>
  </r>
  <r>
    <x v="216"/>
    <n v="89"/>
    <n v="-37"/>
    <n v="4"/>
    <x v="0"/>
    <x v="4"/>
    <x v="213"/>
    <x v="8"/>
    <s v="Shreya"/>
    <x v="0"/>
    <x v="12"/>
  </r>
  <r>
    <x v="217"/>
    <n v="132"/>
    <n v="49"/>
    <n v="3"/>
    <x v="0"/>
    <x v="4"/>
    <x v="214"/>
    <x v="8"/>
    <s v="Muskan"/>
    <x v="1"/>
    <x v="13"/>
  </r>
  <r>
    <x v="348"/>
    <n v="48"/>
    <n v="16"/>
    <n v="3"/>
    <x v="0"/>
    <x v="4"/>
    <x v="345"/>
    <x v="8"/>
    <s v="Surbhi"/>
    <x v="8"/>
    <x v="8"/>
  </r>
  <r>
    <x v="219"/>
    <n v="79"/>
    <n v="39"/>
    <n v="2"/>
    <x v="0"/>
    <x v="4"/>
    <x v="216"/>
    <x v="8"/>
    <s v="Seema"/>
    <x v="4"/>
    <x v="19"/>
  </r>
  <r>
    <x v="120"/>
    <n v="57"/>
    <n v="27"/>
    <n v="2"/>
    <x v="0"/>
    <x v="4"/>
    <x v="118"/>
    <x v="8"/>
    <s v="Shivangi"/>
    <x v="1"/>
    <x v="13"/>
  </r>
  <r>
    <x v="220"/>
    <n v="108"/>
    <n v="26"/>
    <n v="4"/>
    <x v="0"/>
    <x v="4"/>
    <x v="217"/>
    <x v="8"/>
    <s v="Ginny"/>
    <x v="1"/>
    <x v="13"/>
  </r>
  <r>
    <x v="223"/>
    <n v="188"/>
    <n v="13"/>
    <n v="7"/>
    <x v="0"/>
    <x v="4"/>
    <x v="220"/>
    <x v="8"/>
    <s v="Mansi"/>
    <x v="1"/>
    <x v="13"/>
  </r>
  <r>
    <x v="349"/>
    <n v="141"/>
    <n v="41"/>
    <n v="3"/>
    <x v="0"/>
    <x v="4"/>
    <x v="346"/>
    <x v="8"/>
    <s v="Gaurav"/>
    <x v="2"/>
    <x v="20"/>
  </r>
  <r>
    <x v="124"/>
    <n v="286"/>
    <n v="140"/>
    <n v="6"/>
    <x v="0"/>
    <x v="4"/>
    <x v="122"/>
    <x v="8"/>
    <s v="Prashant"/>
    <x v="18"/>
    <x v="21"/>
  </r>
  <r>
    <x v="125"/>
    <n v="223"/>
    <n v="62"/>
    <n v="7"/>
    <x v="0"/>
    <x v="4"/>
    <x v="123"/>
    <x v="8"/>
    <s v="Diwakar"/>
    <x v="18"/>
    <x v="21"/>
  </r>
  <r>
    <x v="350"/>
    <n v="195"/>
    <n v="12"/>
    <n v="9"/>
    <x v="0"/>
    <x v="4"/>
    <x v="347"/>
    <x v="8"/>
    <s v="Komal"/>
    <x v="4"/>
    <x v="4"/>
  </r>
  <r>
    <x v="226"/>
    <n v="85"/>
    <n v="13"/>
    <n v="2"/>
    <x v="0"/>
    <x v="4"/>
    <x v="223"/>
    <x v="8"/>
    <s v="Kartikay"/>
    <x v="5"/>
    <x v="5"/>
  </r>
  <r>
    <x v="227"/>
    <n v="74"/>
    <n v="9"/>
    <n v="3"/>
    <x v="0"/>
    <x v="4"/>
    <x v="224"/>
    <x v="8"/>
    <s v="Hazel"/>
    <x v="14"/>
    <x v="15"/>
  </r>
  <r>
    <x v="351"/>
    <n v="77"/>
    <n v="36"/>
    <n v="2"/>
    <x v="0"/>
    <x v="4"/>
    <x v="348"/>
    <x v="8"/>
    <s v="Manju"/>
    <x v="17"/>
    <x v="18"/>
  </r>
  <r>
    <x v="232"/>
    <n v="89"/>
    <n v="36"/>
    <n v="3"/>
    <x v="0"/>
    <x v="4"/>
    <x v="229"/>
    <x v="8"/>
    <s v="Sarita"/>
    <x v="0"/>
    <x v="0"/>
  </r>
  <r>
    <x v="352"/>
    <n v="111"/>
    <n v="35"/>
    <n v="5"/>
    <x v="0"/>
    <x v="4"/>
    <x v="349"/>
    <x v="8"/>
    <s v="Atharv"/>
    <x v="3"/>
    <x v="3"/>
  </r>
  <r>
    <x v="302"/>
    <n v="130"/>
    <n v="61"/>
    <n v="3"/>
    <x v="0"/>
    <x v="4"/>
    <x v="299"/>
    <x v="8"/>
    <s v="Pooja"/>
    <x v="5"/>
    <x v="5"/>
  </r>
  <r>
    <x v="353"/>
    <n v="83"/>
    <n v="34"/>
    <n v="5"/>
    <x v="0"/>
    <x v="4"/>
    <x v="350"/>
    <x v="9"/>
    <s v="Hemant"/>
    <x v="6"/>
    <x v="6"/>
  </r>
  <r>
    <x v="135"/>
    <n v="32"/>
    <n v="6"/>
    <n v="3"/>
    <x v="0"/>
    <x v="4"/>
    <x v="133"/>
    <x v="9"/>
    <s v="Paridhi"/>
    <x v="2"/>
    <x v="2"/>
  </r>
  <r>
    <x v="137"/>
    <n v="15"/>
    <n v="1"/>
    <n v="1"/>
    <x v="0"/>
    <x v="4"/>
    <x v="135"/>
    <x v="9"/>
    <s v="Ajay"/>
    <x v="14"/>
    <x v="15"/>
  </r>
  <r>
    <x v="139"/>
    <n v="88"/>
    <n v="19"/>
    <n v="2"/>
    <x v="0"/>
    <x v="4"/>
    <x v="137"/>
    <x v="9"/>
    <s v="Mayank"/>
    <x v="0"/>
    <x v="12"/>
  </r>
  <r>
    <x v="140"/>
    <n v="213"/>
    <n v="4"/>
    <n v="14"/>
    <x v="0"/>
    <x v="4"/>
    <x v="138"/>
    <x v="9"/>
    <s v="Yaanvi"/>
    <x v="1"/>
    <x v="13"/>
  </r>
  <r>
    <x v="140"/>
    <n v="57"/>
    <n v="7"/>
    <n v="2"/>
    <x v="0"/>
    <x v="4"/>
    <x v="138"/>
    <x v="9"/>
    <s v="Yaanvi"/>
    <x v="1"/>
    <x v="13"/>
  </r>
  <r>
    <x v="238"/>
    <n v="54"/>
    <n v="12"/>
    <n v="4"/>
    <x v="0"/>
    <x v="4"/>
    <x v="235"/>
    <x v="9"/>
    <s v="Shruti"/>
    <x v="14"/>
    <x v="15"/>
  </r>
  <r>
    <x v="148"/>
    <n v="133"/>
    <n v="46"/>
    <n v="5"/>
    <x v="0"/>
    <x v="4"/>
    <x v="146"/>
    <x v="9"/>
    <s v="Jahan"/>
    <x v="1"/>
    <x v="1"/>
  </r>
  <r>
    <x v="154"/>
    <n v="140"/>
    <n v="56"/>
    <n v="4"/>
    <x v="0"/>
    <x v="4"/>
    <x v="152"/>
    <x v="9"/>
    <s v="Atharv"/>
    <x v="3"/>
    <x v="3"/>
  </r>
  <r>
    <x v="335"/>
    <n v="72"/>
    <n v="16"/>
    <n v="2"/>
    <x v="0"/>
    <x v="4"/>
    <x v="332"/>
    <x v="9"/>
    <s v="Hitika"/>
    <x v="1"/>
    <x v="13"/>
  </r>
  <r>
    <x v="12"/>
    <n v="45"/>
    <n v="13"/>
    <n v="4"/>
    <x v="0"/>
    <x v="5"/>
    <x v="10"/>
    <x v="9"/>
    <s v="Pooja"/>
    <x v="5"/>
    <x v="5"/>
  </r>
  <r>
    <x v="14"/>
    <n v="23"/>
    <n v="2"/>
    <n v="2"/>
    <x v="0"/>
    <x v="5"/>
    <x v="12"/>
    <x v="9"/>
    <s v="Nidhi"/>
    <x v="11"/>
    <x v="11"/>
  </r>
  <r>
    <x v="21"/>
    <n v="11"/>
    <n v="-4"/>
    <n v="2"/>
    <x v="0"/>
    <x v="5"/>
    <x v="19"/>
    <x v="9"/>
    <s v="Anurag"/>
    <x v="1"/>
    <x v="13"/>
  </r>
  <r>
    <x v="22"/>
    <n v="24"/>
    <n v="-21"/>
    <n v="7"/>
    <x v="0"/>
    <x v="5"/>
    <x v="20"/>
    <x v="9"/>
    <s v="Tushina"/>
    <x v="13"/>
    <x v="14"/>
  </r>
  <r>
    <x v="25"/>
    <n v="9"/>
    <n v="-6"/>
    <n v="2"/>
    <x v="0"/>
    <x v="5"/>
    <x v="23"/>
    <x v="9"/>
    <s v="Nida"/>
    <x v="1"/>
    <x v="13"/>
  </r>
  <r>
    <x v="25"/>
    <n v="74"/>
    <n v="23"/>
    <n v="8"/>
    <x v="0"/>
    <x v="5"/>
    <x v="23"/>
    <x v="9"/>
    <s v="Nida"/>
    <x v="1"/>
    <x v="13"/>
  </r>
  <r>
    <x v="26"/>
    <n v="101"/>
    <n v="18"/>
    <n v="9"/>
    <x v="0"/>
    <x v="5"/>
    <x v="24"/>
    <x v="9"/>
    <s v="Priyanka"/>
    <x v="0"/>
    <x v="0"/>
  </r>
  <r>
    <x v="29"/>
    <n v="41"/>
    <n v="6"/>
    <n v="5"/>
    <x v="0"/>
    <x v="5"/>
    <x v="27"/>
    <x v="9"/>
    <s v="Anjali"/>
    <x v="7"/>
    <x v="7"/>
  </r>
  <r>
    <x v="354"/>
    <n v="17"/>
    <n v="-12"/>
    <n v="5"/>
    <x v="0"/>
    <x v="5"/>
    <x v="351"/>
    <x v="9"/>
    <s v="Mahima"/>
    <x v="0"/>
    <x v="0"/>
  </r>
  <r>
    <x v="32"/>
    <n v="7"/>
    <n v="-3"/>
    <n v="2"/>
    <x v="0"/>
    <x v="5"/>
    <x v="30"/>
    <x v="9"/>
    <s v="Bathina"/>
    <x v="14"/>
    <x v="15"/>
  </r>
  <r>
    <x v="355"/>
    <n v="31"/>
    <n v="10"/>
    <n v="3"/>
    <x v="0"/>
    <x v="5"/>
    <x v="352"/>
    <x v="9"/>
    <s v="Gunjan"/>
    <x v="1"/>
    <x v="13"/>
  </r>
  <r>
    <x v="41"/>
    <n v="13"/>
    <n v="-13"/>
    <n v="2"/>
    <x v="0"/>
    <x v="5"/>
    <x v="39"/>
    <x v="9"/>
    <s v="Parna"/>
    <x v="1"/>
    <x v="1"/>
  </r>
  <r>
    <x v="253"/>
    <n v="4"/>
    <n v="-3"/>
    <n v="1"/>
    <x v="0"/>
    <x v="5"/>
    <x v="250"/>
    <x v="9"/>
    <s v="Vijay"/>
    <x v="9"/>
    <x v="9"/>
  </r>
  <r>
    <x v="167"/>
    <n v="10"/>
    <n v="-8"/>
    <n v="2"/>
    <x v="0"/>
    <x v="5"/>
    <x v="164"/>
    <x v="9"/>
    <s v="Maithilee"/>
    <x v="1"/>
    <x v="13"/>
  </r>
  <r>
    <x v="316"/>
    <n v="25"/>
    <n v="0"/>
    <n v="4"/>
    <x v="0"/>
    <x v="5"/>
    <x v="313"/>
    <x v="9"/>
    <s v="Megha"/>
    <x v="0"/>
    <x v="0"/>
  </r>
  <r>
    <x v="342"/>
    <n v="29"/>
    <n v="-18"/>
    <n v="7"/>
    <x v="0"/>
    <x v="5"/>
    <x v="339"/>
    <x v="9"/>
    <s v="Anchal"/>
    <x v="7"/>
    <x v="7"/>
  </r>
  <r>
    <x v="173"/>
    <n v="7"/>
    <n v="-1"/>
    <n v="2"/>
    <x v="0"/>
    <x v="5"/>
    <x v="170"/>
    <x v="9"/>
    <s v="Arindam"/>
    <x v="4"/>
    <x v="4"/>
  </r>
  <r>
    <x v="356"/>
    <n v="31"/>
    <n v="-7"/>
    <n v="5"/>
    <x v="0"/>
    <x v="5"/>
    <x v="353"/>
    <x v="9"/>
    <s v="Akshat"/>
    <x v="0"/>
    <x v="12"/>
  </r>
  <r>
    <x v="51"/>
    <n v="7"/>
    <n v="0"/>
    <n v="2"/>
    <x v="0"/>
    <x v="5"/>
    <x v="49"/>
    <x v="9"/>
    <s v="Rane"/>
    <x v="0"/>
    <x v="12"/>
  </r>
  <r>
    <x v="357"/>
    <n v="11"/>
    <n v="-8"/>
    <n v="2"/>
    <x v="0"/>
    <x v="5"/>
    <x v="354"/>
    <x v="9"/>
    <s v="Ashwin"/>
    <x v="13"/>
    <x v="14"/>
  </r>
  <r>
    <x v="55"/>
    <n v="42"/>
    <n v="-15"/>
    <n v="12"/>
    <x v="0"/>
    <x v="5"/>
    <x v="53"/>
    <x v="9"/>
    <s v="Priyanshu"/>
    <x v="1"/>
    <x v="13"/>
  </r>
  <r>
    <x v="57"/>
    <n v="19"/>
    <n v="0"/>
    <n v="3"/>
    <x v="0"/>
    <x v="5"/>
    <x v="55"/>
    <x v="9"/>
    <s v="Akshay"/>
    <x v="5"/>
    <x v="5"/>
  </r>
  <r>
    <x v="57"/>
    <n v="9"/>
    <n v="-1"/>
    <n v="3"/>
    <x v="0"/>
    <x v="5"/>
    <x v="55"/>
    <x v="9"/>
    <s v="Akshay"/>
    <x v="5"/>
    <x v="5"/>
  </r>
  <r>
    <x v="176"/>
    <n v="17"/>
    <n v="-13"/>
    <n v="4"/>
    <x v="0"/>
    <x v="5"/>
    <x v="173"/>
    <x v="9"/>
    <s v="Mohit"/>
    <x v="1"/>
    <x v="13"/>
  </r>
  <r>
    <x v="176"/>
    <n v="46"/>
    <n v="14"/>
    <n v="5"/>
    <x v="0"/>
    <x v="5"/>
    <x v="173"/>
    <x v="9"/>
    <s v="Mohit"/>
    <x v="1"/>
    <x v="13"/>
  </r>
  <r>
    <x v="60"/>
    <n v="27"/>
    <n v="4"/>
    <n v="3"/>
    <x v="0"/>
    <x v="5"/>
    <x v="58"/>
    <x v="9"/>
    <s v="Anudeep"/>
    <x v="1"/>
    <x v="13"/>
  </r>
  <r>
    <x v="265"/>
    <n v="17"/>
    <n v="-11"/>
    <n v="3"/>
    <x v="0"/>
    <x v="5"/>
    <x v="262"/>
    <x v="9"/>
    <s v="Abhishek"/>
    <x v="14"/>
    <x v="15"/>
  </r>
  <r>
    <x v="70"/>
    <n v="24"/>
    <n v="-1"/>
    <n v="4"/>
    <x v="0"/>
    <x v="5"/>
    <x v="68"/>
    <x v="9"/>
    <s v="Siddharth"/>
    <x v="1"/>
    <x v="13"/>
  </r>
  <r>
    <x v="76"/>
    <n v="13"/>
    <n v="-9"/>
    <n v="2"/>
    <x v="0"/>
    <x v="5"/>
    <x v="74"/>
    <x v="9"/>
    <s v="Yash"/>
    <x v="0"/>
    <x v="12"/>
  </r>
  <r>
    <x v="83"/>
    <n v="71"/>
    <n v="0"/>
    <n v="8"/>
    <x v="0"/>
    <x v="5"/>
    <x v="81"/>
    <x v="9"/>
    <s v="Aastha"/>
    <x v="15"/>
    <x v="16"/>
  </r>
  <r>
    <x v="358"/>
    <n v="22"/>
    <n v="11"/>
    <n v="2"/>
    <x v="0"/>
    <x v="5"/>
    <x v="355"/>
    <x v="9"/>
    <s v="Ashvini"/>
    <x v="0"/>
    <x v="12"/>
  </r>
  <r>
    <x v="192"/>
    <n v="50"/>
    <n v="7"/>
    <n v="6"/>
    <x v="0"/>
    <x v="5"/>
    <x v="189"/>
    <x v="9"/>
    <s v="Mrunal"/>
    <x v="0"/>
    <x v="12"/>
  </r>
  <r>
    <x v="90"/>
    <n v="39"/>
    <n v="16"/>
    <n v="6"/>
    <x v="0"/>
    <x v="5"/>
    <x v="88"/>
    <x v="9"/>
    <s v="Gaurav"/>
    <x v="8"/>
    <x v="8"/>
  </r>
  <r>
    <x v="93"/>
    <n v="10"/>
    <n v="2"/>
    <n v="2"/>
    <x v="0"/>
    <x v="5"/>
    <x v="91"/>
    <x v="9"/>
    <s v="Abhijeet"/>
    <x v="0"/>
    <x v="12"/>
  </r>
  <r>
    <x v="94"/>
    <n v="29"/>
    <n v="11"/>
    <n v="4"/>
    <x v="0"/>
    <x v="5"/>
    <x v="92"/>
    <x v="9"/>
    <s v="Swapnil"/>
    <x v="0"/>
    <x v="12"/>
  </r>
  <r>
    <x v="94"/>
    <n v="27"/>
    <n v="5"/>
    <n v="2"/>
    <x v="0"/>
    <x v="5"/>
    <x v="92"/>
    <x v="9"/>
    <s v="Swapnil"/>
    <x v="0"/>
    <x v="12"/>
  </r>
  <r>
    <x v="359"/>
    <n v="24"/>
    <n v="8"/>
    <n v="2"/>
    <x v="0"/>
    <x v="5"/>
    <x v="356"/>
    <x v="9"/>
    <s v="Dashyam"/>
    <x v="8"/>
    <x v="22"/>
  </r>
  <r>
    <x v="203"/>
    <n v="31"/>
    <n v="11"/>
    <n v="3"/>
    <x v="0"/>
    <x v="5"/>
    <x v="200"/>
    <x v="9"/>
    <s v="Aman"/>
    <x v="0"/>
    <x v="12"/>
  </r>
  <r>
    <x v="203"/>
    <n v="23"/>
    <n v="4"/>
    <n v="2"/>
    <x v="0"/>
    <x v="5"/>
    <x v="200"/>
    <x v="9"/>
    <s v="Aman"/>
    <x v="0"/>
    <x v="12"/>
  </r>
  <r>
    <x v="103"/>
    <n v="28"/>
    <n v="6"/>
    <n v="4"/>
    <x v="0"/>
    <x v="5"/>
    <x v="101"/>
    <x v="9"/>
    <s v="Aishwarya"/>
    <x v="4"/>
    <x v="19"/>
  </r>
  <r>
    <x v="105"/>
    <n v="12"/>
    <n v="2"/>
    <n v="2"/>
    <x v="0"/>
    <x v="5"/>
    <x v="103"/>
    <x v="9"/>
    <s v="Sujay"/>
    <x v="1"/>
    <x v="21"/>
  </r>
  <r>
    <x v="360"/>
    <n v="80"/>
    <n v="26"/>
    <n v="9"/>
    <x v="0"/>
    <x v="5"/>
    <x v="357"/>
    <x v="9"/>
    <s v="Utkarsh"/>
    <x v="8"/>
    <x v="22"/>
  </r>
  <r>
    <x v="113"/>
    <n v="87"/>
    <n v="32"/>
    <n v="9"/>
    <x v="0"/>
    <x v="5"/>
    <x v="111"/>
    <x v="9"/>
    <s v="Priyanka"/>
    <x v="1"/>
    <x v="13"/>
  </r>
  <r>
    <x v="115"/>
    <n v="45"/>
    <n v="8"/>
    <n v="4"/>
    <x v="0"/>
    <x v="5"/>
    <x v="113"/>
    <x v="9"/>
    <s v="Soumya"/>
    <x v="0"/>
    <x v="0"/>
  </r>
  <r>
    <x v="348"/>
    <n v="26"/>
    <n v="3"/>
    <n v="3"/>
    <x v="0"/>
    <x v="5"/>
    <x v="345"/>
    <x v="9"/>
    <s v="Surbhi"/>
    <x v="8"/>
    <x v="8"/>
  </r>
  <r>
    <x v="348"/>
    <n v="34"/>
    <n v="10"/>
    <n v="3"/>
    <x v="0"/>
    <x v="5"/>
    <x v="345"/>
    <x v="9"/>
    <s v="Surbhi"/>
    <x v="8"/>
    <x v="8"/>
  </r>
  <r>
    <x v="119"/>
    <n v="17"/>
    <n v="2"/>
    <n v="2"/>
    <x v="0"/>
    <x v="5"/>
    <x v="117"/>
    <x v="9"/>
    <s v="Komal"/>
    <x v="4"/>
    <x v="19"/>
  </r>
  <r>
    <x v="361"/>
    <n v="29"/>
    <n v="2"/>
    <n v="3"/>
    <x v="0"/>
    <x v="5"/>
    <x v="358"/>
    <x v="9"/>
    <s v="Priyanka"/>
    <x v="4"/>
    <x v="19"/>
  </r>
  <r>
    <x v="362"/>
    <n v="79"/>
    <n v="24"/>
    <n v="9"/>
    <x v="0"/>
    <x v="5"/>
    <x v="359"/>
    <x v="9"/>
    <s v="Nirja"/>
    <x v="18"/>
    <x v="21"/>
  </r>
  <r>
    <x v="124"/>
    <n v="62"/>
    <n v="6"/>
    <n v="6"/>
    <x v="0"/>
    <x v="5"/>
    <x v="122"/>
    <x v="9"/>
    <s v="Prashant"/>
    <x v="18"/>
    <x v="21"/>
  </r>
  <r>
    <x v="363"/>
    <n v="43"/>
    <n v="9"/>
    <n v="4"/>
    <x v="0"/>
    <x v="5"/>
    <x v="360"/>
    <x v="9"/>
    <s v="Shubham"/>
    <x v="18"/>
    <x v="21"/>
  </r>
  <r>
    <x v="225"/>
    <n v="8"/>
    <n v="2"/>
    <n v="2"/>
    <x v="0"/>
    <x v="5"/>
    <x v="222"/>
    <x v="9"/>
    <s v="Patil"/>
    <x v="18"/>
    <x v="21"/>
  </r>
  <r>
    <x v="225"/>
    <n v="50"/>
    <n v="9"/>
    <n v="6"/>
    <x v="0"/>
    <x v="5"/>
    <x v="222"/>
    <x v="9"/>
    <s v="Patil"/>
    <x v="18"/>
    <x v="21"/>
  </r>
  <r>
    <x v="127"/>
    <n v="17"/>
    <n v="2"/>
    <n v="2"/>
    <x v="0"/>
    <x v="5"/>
    <x v="125"/>
    <x v="9"/>
    <s v="Hitesh"/>
    <x v="1"/>
    <x v="1"/>
  </r>
  <r>
    <x v="364"/>
    <n v="29"/>
    <n v="10"/>
    <n v="3"/>
    <x v="0"/>
    <x v="5"/>
    <x v="361"/>
    <x v="9"/>
    <s v="Jahan"/>
    <x v="1"/>
    <x v="1"/>
  </r>
  <r>
    <x v="232"/>
    <n v="11"/>
    <n v="5"/>
    <n v="1"/>
    <x v="0"/>
    <x v="5"/>
    <x v="229"/>
    <x v="9"/>
    <s v="Sarita"/>
    <x v="0"/>
    <x v="0"/>
  </r>
  <r>
    <x v="234"/>
    <n v="30"/>
    <n v="12"/>
    <n v="3"/>
    <x v="0"/>
    <x v="5"/>
    <x v="231"/>
    <x v="9"/>
    <s v="Amit"/>
    <x v="10"/>
    <x v="10"/>
  </r>
  <r>
    <x v="365"/>
    <n v="28"/>
    <n v="10"/>
    <n v="3"/>
    <x v="0"/>
    <x v="5"/>
    <x v="362"/>
    <x v="9"/>
    <s v="Sanjay"/>
    <x v="13"/>
    <x v="14"/>
  </r>
  <r>
    <x v="366"/>
    <n v="55"/>
    <n v="12"/>
    <n v="5"/>
    <x v="0"/>
    <x v="5"/>
    <x v="363"/>
    <x v="9"/>
    <s v="Ashmi"/>
    <x v="1"/>
    <x v="13"/>
  </r>
  <r>
    <x v="138"/>
    <n v="17"/>
    <n v="1"/>
    <n v="2"/>
    <x v="0"/>
    <x v="5"/>
    <x v="136"/>
    <x v="9"/>
    <s v="Kirti"/>
    <x v="9"/>
    <x v="9"/>
  </r>
  <r>
    <x v="138"/>
    <n v="27"/>
    <n v="6"/>
    <n v="3"/>
    <x v="0"/>
    <x v="5"/>
    <x v="136"/>
    <x v="9"/>
    <s v="Kirti"/>
    <x v="9"/>
    <x v="9"/>
  </r>
  <r>
    <x v="307"/>
    <n v="17"/>
    <n v="8"/>
    <n v="2"/>
    <x v="0"/>
    <x v="5"/>
    <x v="304"/>
    <x v="9"/>
    <s v="Kasheen"/>
    <x v="3"/>
    <x v="3"/>
  </r>
  <r>
    <x v="155"/>
    <n v="46"/>
    <n v="14"/>
    <n v="5"/>
    <x v="0"/>
    <x v="5"/>
    <x v="153"/>
    <x v="9"/>
    <s v="Pinky"/>
    <x v="9"/>
    <x v="9"/>
  </r>
  <r>
    <x v="247"/>
    <n v="9"/>
    <n v="3"/>
    <n v="1"/>
    <x v="0"/>
    <x v="5"/>
    <x v="244"/>
    <x v="9"/>
    <s v="Bhishm"/>
    <x v="0"/>
    <x v="12"/>
  </r>
  <r>
    <x v="1"/>
    <n v="1355"/>
    <n v="-60"/>
    <n v="5"/>
    <x v="0"/>
    <x v="6"/>
    <x v="1"/>
    <x v="9"/>
    <s v="Jahan"/>
    <x v="1"/>
    <x v="1"/>
  </r>
  <r>
    <x v="1"/>
    <n v="180"/>
    <n v="5"/>
    <n v="3"/>
    <x v="0"/>
    <x v="6"/>
    <x v="1"/>
    <x v="10"/>
    <s v="Jahan"/>
    <x v="1"/>
    <x v="1"/>
  </r>
  <r>
    <x v="1"/>
    <n v="38"/>
    <n v="18"/>
    <n v="1"/>
    <x v="0"/>
    <x v="7"/>
    <x v="1"/>
    <x v="10"/>
    <s v="Jahan"/>
    <x v="1"/>
    <x v="1"/>
  </r>
  <r>
    <x v="367"/>
    <n v="50"/>
    <n v="15"/>
    <n v="4"/>
    <x v="0"/>
    <x v="8"/>
    <x v="333"/>
    <x v="10"/>
    <s v="Sonakshi"/>
    <x v="9"/>
    <x v="9"/>
  </r>
  <r>
    <x v="11"/>
    <n v="59"/>
    <n v="30"/>
    <n v="3"/>
    <x v="0"/>
    <x v="8"/>
    <x v="9"/>
    <x v="10"/>
    <s v="Pinky"/>
    <x v="9"/>
    <x v="9"/>
  </r>
  <r>
    <x v="368"/>
    <n v="1560"/>
    <n v="421"/>
    <n v="3"/>
    <x v="0"/>
    <x v="6"/>
    <x v="364"/>
    <x v="10"/>
    <s v="Hemant"/>
    <x v="6"/>
    <x v="6"/>
  </r>
  <r>
    <x v="249"/>
    <n v="114"/>
    <n v="-39"/>
    <n v="5"/>
    <x v="0"/>
    <x v="7"/>
    <x v="246"/>
    <x v="10"/>
    <s v="Sahil"/>
    <x v="12"/>
    <x v="7"/>
  </r>
  <r>
    <x v="249"/>
    <n v="42"/>
    <n v="-26"/>
    <n v="2"/>
    <x v="0"/>
    <x v="7"/>
    <x v="246"/>
    <x v="10"/>
    <s v="Sahil"/>
    <x v="12"/>
    <x v="7"/>
  </r>
  <r>
    <x v="369"/>
    <n v="19"/>
    <n v="-2"/>
    <n v="2"/>
    <x v="0"/>
    <x v="8"/>
    <x v="365"/>
    <x v="10"/>
    <s v="Manish"/>
    <x v="15"/>
    <x v="16"/>
  </r>
  <r>
    <x v="13"/>
    <n v="496"/>
    <n v="-79"/>
    <n v="2"/>
    <x v="0"/>
    <x v="6"/>
    <x v="11"/>
    <x v="10"/>
    <s v="Amit"/>
    <x v="10"/>
    <x v="10"/>
  </r>
  <r>
    <x v="16"/>
    <n v="68"/>
    <n v="-62"/>
    <n v="2"/>
    <x v="0"/>
    <x v="6"/>
    <x v="14"/>
    <x v="10"/>
    <s v="Paridhi"/>
    <x v="2"/>
    <x v="2"/>
  </r>
  <r>
    <x v="20"/>
    <n v="269"/>
    <n v="111"/>
    <n v="3"/>
    <x v="0"/>
    <x v="6"/>
    <x v="18"/>
    <x v="10"/>
    <s v="Chirag"/>
    <x v="0"/>
    <x v="12"/>
  </r>
  <r>
    <x v="21"/>
    <n v="7"/>
    <n v="0"/>
    <n v="1"/>
    <x v="0"/>
    <x v="8"/>
    <x v="19"/>
    <x v="10"/>
    <s v="Anurag"/>
    <x v="1"/>
    <x v="13"/>
  </r>
  <r>
    <x v="22"/>
    <n v="21"/>
    <n v="-13"/>
    <n v="3"/>
    <x v="0"/>
    <x v="8"/>
    <x v="20"/>
    <x v="10"/>
    <s v="Tushina"/>
    <x v="13"/>
    <x v="14"/>
  </r>
  <r>
    <x v="22"/>
    <n v="34"/>
    <n v="-6"/>
    <n v="4"/>
    <x v="0"/>
    <x v="8"/>
    <x v="20"/>
    <x v="10"/>
    <s v="Tushina"/>
    <x v="13"/>
    <x v="14"/>
  </r>
  <r>
    <x v="25"/>
    <n v="97"/>
    <n v="-62"/>
    <n v="2"/>
    <x v="0"/>
    <x v="6"/>
    <x v="23"/>
    <x v="10"/>
    <s v="Nida"/>
    <x v="1"/>
    <x v="13"/>
  </r>
  <r>
    <x v="370"/>
    <n v="832"/>
    <n v="0"/>
    <n v="3"/>
    <x v="0"/>
    <x v="6"/>
    <x v="366"/>
    <x v="10"/>
    <s v="Mitali"/>
    <x v="11"/>
    <x v="11"/>
  </r>
  <r>
    <x v="339"/>
    <n v="1263"/>
    <n v="-56"/>
    <n v="5"/>
    <x v="0"/>
    <x v="6"/>
    <x v="336"/>
    <x v="10"/>
    <s v="Chandni"/>
    <x v="2"/>
    <x v="2"/>
  </r>
  <r>
    <x v="35"/>
    <n v="523"/>
    <n v="204"/>
    <n v="7"/>
    <x v="0"/>
    <x v="6"/>
    <x v="33"/>
    <x v="10"/>
    <s v="Bhawna"/>
    <x v="1"/>
    <x v="13"/>
  </r>
  <r>
    <x v="38"/>
    <n v="14"/>
    <n v="-1"/>
    <n v="4"/>
    <x v="0"/>
    <x v="7"/>
    <x v="36"/>
    <x v="10"/>
    <s v="Sanjna"/>
    <x v="0"/>
    <x v="12"/>
  </r>
  <r>
    <x v="42"/>
    <n v="44"/>
    <n v="7"/>
    <n v="3"/>
    <x v="0"/>
    <x v="7"/>
    <x v="40"/>
    <x v="10"/>
    <s v="Noopur"/>
    <x v="14"/>
    <x v="15"/>
  </r>
  <r>
    <x v="253"/>
    <n v="115"/>
    <n v="-39"/>
    <n v="3"/>
    <x v="0"/>
    <x v="6"/>
    <x v="250"/>
    <x v="10"/>
    <s v="Vijay"/>
    <x v="9"/>
    <x v="9"/>
  </r>
  <r>
    <x v="43"/>
    <n v="87"/>
    <n v="-83"/>
    <n v="5"/>
    <x v="0"/>
    <x v="7"/>
    <x v="41"/>
    <x v="10"/>
    <s v="Amisha"/>
    <x v="16"/>
    <x v="17"/>
  </r>
  <r>
    <x v="254"/>
    <n v="34"/>
    <n v="-13"/>
    <n v="5"/>
    <x v="0"/>
    <x v="8"/>
    <x v="251"/>
    <x v="10"/>
    <s v="Kritika"/>
    <x v="4"/>
    <x v="4"/>
  </r>
  <r>
    <x v="45"/>
    <n v="22"/>
    <n v="-15"/>
    <n v="4"/>
    <x v="0"/>
    <x v="7"/>
    <x v="43"/>
    <x v="10"/>
    <s v="Ekta"/>
    <x v="1"/>
    <x v="13"/>
  </r>
  <r>
    <x v="316"/>
    <n v="10"/>
    <n v="-1"/>
    <n v="1"/>
    <x v="0"/>
    <x v="8"/>
    <x v="313"/>
    <x v="10"/>
    <s v="Megha"/>
    <x v="0"/>
    <x v="0"/>
  </r>
  <r>
    <x v="260"/>
    <n v="12"/>
    <n v="-7"/>
    <n v="2"/>
    <x v="0"/>
    <x v="8"/>
    <x v="257"/>
    <x v="10"/>
    <s v="Wale"/>
    <x v="0"/>
    <x v="12"/>
  </r>
  <r>
    <x v="371"/>
    <n v="57"/>
    <n v="-48"/>
    <n v="6"/>
    <x v="0"/>
    <x v="8"/>
    <x v="367"/>
    <x v="10"/>
    <s v="Turumella"/>
    <x v="1"/>
    <x v="13"/>
  </r>
  <r>
    <x v="371"/>
    <n v="327"/>
    <n v="114"/>
    <n v="4"/>
    <x v="0"/>
    <x v="6"/>
    <x v="367"/>
    <x v="10"/>
    <s v="Turumella"/>
    <x v="1"/>
    <x v="13"/>
  </r>
  <r>
    <x v="372"/>
    <n v="187"/>
    <n v="-15"/>
    <n v="3"/>
    <x v="0"/>
    <x v="6"/>
    <x v="368"/>
    <x v="10"/>
    <s v="Shubham"/>
    <x v="1"/>
    <x v="13"/>
  </r>
  <r>
    <x v="52"/>
    <n v="503"/>
    <n v="-56"/>
    <n v="2"/>
    <x v="0"/>
    <x v="6"/>
    <x v="50"/>
    <x v="10"/>
    <s v="Aman"/>
    <x v="11"/>
    <x v="11"/>
  </r>
  <r>
    <x v="343"/>
    <n v="8"/>
    <n v="-1"/>
    <n v="2"/>
    <x v="0"/>
    <x v="8"/>
    <x v="340"/>
    <x v="10"/>
    <s v="Nitant"/>
    <x v="2"/>
    <x v="2"/>
  </r>
  <r>
    <x v="56"/>
    <n v="10"/>
    <n v="-8"/>
    <n v="1"/>
    <x v="0"/>
    <x v="7"/>
    <x v="54"/>
    <x v="10"/>
    <s v="Nishant"/>
    <x v="0"/>
    <x v="12"/>
  </r>
  <r>
    <x v="56"/>
    <n v="14"/>
    <n v="-3"/>
    <n v="2"/>
    <x v="0"/>
    <x v="8"/>
    <x v="54"/>
    <x v="10"/>
    <s v="Nishant"/>
    <x v="0"/>
    <x v="12"/>
  </r>
  <r>
    <x v="175"/>
    <n v="62"/>
    <n v="-56"/>
    <n v="5"/>
    <x v="0"/>
    <x v="7"/>
    <x v="172"/>
    <x v="10"/>
    <s v="Shivam"/>
    <x v="4"/>
    <x v="4"/>
  </r>
  <r>
    <x v="175"/>
    <n v="341"/>
    <n v="-85"/>
    <n v="6"/>
    <x v="0"/>
    <x v="6"/>
    <x v="172"/>
    <x v="10"/>
    <s v="Shivam"/>
    <x v="4"/>
    <x v="4"/>
  </r>
  <r>
    <x v="57"/>
    <n v="72"/>
    <n v="-46"/>
    <n v="7"/>
    <x v="0"/>
    <x v="7"/>
    <x v="55"/>
    <x v="10"/>
    <s v="Akshay"/>
    <x v="5"/>
    <x v="5"/>
  </r>
  <r>
    <x v="57"/>
    <n v="41"/>
    <n v="-14"/>
    <n v="5"/>
    <x v="0"/>
    <x v="8"/>
    <x v="55"/>
    <x v="10"/>
    <s v="Akshay"/>
    <x v="5"/>
    <x v="5"/>
  </r>
  <r>
    <x v="58"/>
    <n v="1709"/>
    <n v="564"/>
    <n v="3"/>
    <x v="0"/>
    <x v="6"/>
    <x v="56"/>
    <x v="10"/>
    <s v="Shourya"/>
    <x v="6"/>
    <x v="6"/>
  </r>
  <r>
    <x v="373"/>
    <n v="29"/>
    <n v="-24"/>
    <n v="4"/>
    <x v="0"/>
    <x v="8"/>
    <x v="369"/>
    <x v="10"/>
    <s v="Mohan"/>
    <x v="0"/>
    <x v="12"/>
  </r>
  <r>
    <x v="176"/>
    <n v="3151"/>
    <n v="-35"/>
    <n v="7"/>
    <x v="0"/>
    <x v="6"/>
    <x v="173"/>
    <x v="10"/>
    <s v="Mohit"/>
    <x v="1"/>
    <x v="13"/>
  </r>
  <r>
    <x v="61"/>
    <n v="26"/>
    <n v="0"/>
    <n v="2"/>
    <x v="0"/>
    <x v="7"/>
    <x v="59"/>
    <x v="10"/>
    <s v="Sanjova"/>
    <x v="0"/>
    <x v="0"/>
  </r>
  <r>
    <x v="63"/>
    <n v="9"/>
    <n v="-9"/>
    <n v="2"/>
    <x v="0"/>
    <x v="7"/>
    <x v="61"/>
    <x v="10"/>
    <s v="Ashmeet"/>
    <x v="3"/>
    <x v="3"/>
  </r>
  <r>
    <x v="374"/>
    <n v="1582"/>
    <n v="-443"/>
    <n v="6"/>
    <x v="0"/>
    <x v="6"/>
    <x v="370"/>
    <x v="10"/>
    <s v="Shreyoshe"/>
    <x v="14"/>
    <x v="15"/>
  </r>
  <r>
    <x v="375"/>
    <n v="47"/>
    <n v="-20"/>
    <n v="2"/>
    <x v="0"/>
    <x v="7"/>
    <x v="371"/>
    <x v="10"/>
    <s v="Mousam"/>
    <x v="0"/>
    <x v="12"/>
  </r>
  <r>
    <x v="317"/>
    <n v="69"/>
    <n v="-67"/>
    <n v="4"/>
    <x v="0"/>
    <x v="7"/>
    <x v="314"/>
    <x v="10"/>
    <s v="Aditi"/>
    <x v="1"/>
    <x v="13"/>
  </r>
  <r>
    <x v="317"/>
    <n v="117"/>
    <n v="17"/>
    <n v="6"/>
    <x v="0"/>
    <x v="7"/>
    <x v="314"/>
    <x v="10"/>
    <s v="Aditi"/>
    <x v="1"/>
    <x v="13"/>
  </r>
  <r>
    <x v="179"/>
    <n v="767"/>
    <n v="-353"/>
    <n v="5"/>
    <x v="0"/>
    <x v="6"/>
    <x v="176"/>
    <x v="10"/>
    <s v="Rutuja"/>
    <x v="8"/>
    <x v="8"/>
  </r>
  <r>
    <x v="179"/>
    <n v="25"/>
    <n v="-1"/>
    <n v="4"/>
    <x v="0"/>
    <x v="7"/>
    <x v="176"/>
    <x v="10"/>
    <s v="Rutuja"/>
    <x v="8"/>
    <x v="8"/>
  </r>
  <r>
    <x v="180"/>
    <n v="33"/>
    <n v="-10"/>
    <n v="6"/>
    <x v="0"/>
    <x v="8"/>
    <x v="177"/>
    <x v="10"/>
    <s v="Shivangi"/>
    <x v="1"/>
    <x v="13"/>
  </r>
  <r>
    <x v="376"/>
    <n v="30"/>
    <n v="0"/>
    <n v="1"/>
    <x v="0"/>
    <x v="7"/>
    <x v="372"/>
    <x v="10"/>
    <s v="Akshay"/>
    <x v="4"/>
    <x v="4"/>
  </r>
  <r>
    <x v="70"/>
    <n v="63"/>
    <n v="-24"/>
    <n v="6"/>
    <x v="0"/>
    <x v="7"/>
    <x v="68"/>
    <x v="10"/>
    <s v="Siddharth"/>
    <x v="1"/>
    <x v="13"/>
  </r>
  <r>
    <x v="71"/>
    <n v="559"/>
    <n v="-19"/>
    <n v="2"/>
    <x v="0"/>
    <x v="6"/>
    <x v="69"/>
    <x v="10"/>
    <s v="Sukrith"/>
    <x v="0"/>
    <x v="12"/>
  </r>
  <r>
    <x v="182"/>
    <n v="21"/>
    <n v="-6"/>
    <n v="3"/>
    <x v="0"/>
    <x v="8"/>
    <x v="179"/>
    <x v="10"/>
    <s v="Ishit"/>
    <x v="0"/>
    <x v="0"/>
  </r>
  <r>
    <x v="75"/>
    <n v="21"/>
    <n v="-10"/>
    <n v="4"/>
    <x v="0"/>
    <x v="8"/>
    <x v="73"/>
    <x v="10"/>
    <s v="Aryan"/>
    <x v="1"/>
    <x v="1"/>
  </r>
  <r>
    <x v="77"/>
    <n v="106"/>
    <n v="12"/>
    <n v="3"/>
    <x v="0"/>
    <x v="6"/>
    <x v="75"/>
    <x v="10"/>
    <s v="Shivanshu"/>
    <x v="1"/>
    <x v="13"/>
  </r>
  <r>
    <x v="77"/>
    <n v="536"/>
    <n v="91"/>
    <n v="1"/>
    <x v="0"/>
    <x v="6"/>
    <x v="75"/>
    <x v="10"/>
    <s v="Shivanshu"/>
    <x v="1"/>
    <x v="13"/>
  </r>
  <r>
    <x v="183"/>
    <n v="63"/>
    <n v="17"/>
    <n v="6"/>
    <x v="0"/>
    <x v="8"/>
    <x v="180"/>
    <x v="10"/>
    <s v="Apsingekar"/>
    <x v="5"/>
    <x v="5"/>
  </r>
  <r>
    <x v="187"/>
    <n v="36"/>
    <n v="0"/>
    <n v="4"/>
    <x v="0"/>
    <x v="7"/>
    <x v="184"/>
    <x v="10"/>
    <s v="Sandeep"/>
    <x v="1"/>
    <x v="13"/>
  </r>
  <r>
    <x v="187"/>
    <n v="32"/>
    <n v="11"/>
    <n v="2"/>
    <x v="0"/>
    <x v="8"/>
    <x v="184"/>
    <x v="10"/>
    <s v="Sandeep"/>
    <x v="1"/>
    <x v="13"/>
  </r>
  <r>
    <x v="82"/>
    <n v="15"/>
    <n v="2"/>
    <n v="1"/>
    <x v="0"/>
    <x v="8"/>
    <x v="80"/>
    <x v="10"/>
    <s v="Nikita"/>
    <x v="12"/>
    <x v="7"/>
  </r>
  <r>
    <x v="272"/>
    <n v="52"/>
    <n v="11"/>
    <n v="5"/>
    <x v="0"/>
    <x v="8"/>
    <x v="269"/>
    <x v="10"/>
    <s v="Moumita"/>
    <x v="8"/>
    <x v="8"/>
  </r>
  <r>
    <x v="272"/>
    <n v="27"/>
    <n v="2"/>
    <n v="2"/>
    <x v="0"/>
    <x v="8"/>
    <x v="269"/>
    <x v="10"/>
    <s v="Moumita"/>
    <x v="8"/>
    <x v="8"/>
  </r>
  <r>
    <x v="274"/>
    <n v="82"/>
    <n v="33"/>
    <n v="4"/>
    <x v="0"/>
    <x v="7"/>
    <x v="271"/>
    <x v="10"/>
    <s v="Snel"/>
    <x v="6"/>
    <x v="6"/>
  </r>
  <r>
    <x v="377"/>
    <n v="94"/>
    <n v="7"/>
    <n v="7"/>
    <x v="0"/>
    <x v="8"/>
    <x v="373"/>
    <x v="10"/>
    <s v="Soodesh"/>
    <x v="12"/>
    <x v="7"/>
  </r>
  <r>
    <x v="88"/>
    <n v="52"/>
    <n v="18"/>
    <n v="5"/>
    <x v="0"/>
    <x v="8"/>
    <x v="86"/>
    <x v="10"/>
    <s v="Abhishek"/>
    <x v="13"/>
    <x v="14"/>
  </r>
  <r>
    <x v="88"/>
    <n v="117"/>
    <n v="36"/>
    <n v="2"/>
    <x v="0"/>
    <x v="6"/>
    <x v="86"/>
    <x v="10"/>
    <s v="Abhishek"/>
    <x v="13"/>
    <x v="14"/>
  </r>
  <r>
    <x v="89"/>
    <n v="135"/>
    <n v="54"/>
    <n v="5"/>
    <x v="0"/>
    <x v="7"/>
    <x v="87"/>
    <x v="10"/>
    <s v="Kushal"/>
    <x v="11"/>
    <x v="11"/>
  </r>
  <r>
    <x v="194"/>
    <n v="105"/>
    <n v="33"/>
    <n v="5"/>
    <x v="0"/>
    <x v="7"/>
    <x v="191"/>
    <x v="10"/>
    <s v="Soumyabrata"/>
    <x v="17"/>
    <x v="18"/>
  </r>
  <r>
    <x v="378"/>
    <n v="112"/>
    <n v="24"/>
    <n v="3"/>
    <x v="0"/>
    <x v="7"/>
    <x v="374"/>
    <x v="10"/>
    <s v="Akshay"/>
    <x v="16"/>
    <x v="17"/>
  </r>
  <r>
    <x v="195"/>
    <n v="22"/>
    <n v="8"/>
    <n v="2"/>
    <x v="0"/>
    <x v="8"/>
    <x v="192"/>
    <x v="10"/>
    <s v="Aromal"/>
    <x v="0"/>
    <x v="12"/>
  </r>
  <r>
    <x v="278"/>
    <n v="240"/>
    <n v="12"/>
    <n v="6"/>
    <x v="0"/>
    <x v="7"/>
    <x v="275"/>
    <x v="10"/>
    <s v="Ankit"/>
    <x v="10"/>
    <x v="10"/>
  </r>
  <r>
    <x v="98"/>
    <n v="10"/>
    <n v="4"/>
    <n v="1"/>
    <x v="0"/>
    <x v="7"/>
    <x v="96"/>
    <x v="10"/>
    <s v="Pranav"/>
    <x v="17"/>
    <x v="18"/>
  </r>
  <r>
    <x v="197"/>
    <n v="42"/>
    <n v="12"/>
    <n v="2"/>
    <x v="0"/>
    <x v="7"/>
    <x v="194"/>
    <x v="10"/>
    <s v="Divyeta"/>
    <x v="1"/>
    <x v="13"/>
  </r>
  <r>
    <x v="379"/>
    <n v="282"/>
    <n v="14"/>
    <n v="4"/>
    <x v="0"/>
    <x v="6"/>
    <x v="375"/>
    <x v="10"/>
    <s v="Bhosale"/>
    <x v="12"/>
    <x v="23"/>
  </r>
  <r>
    <x v="359"/>
    <n v="1137"/>
    <n v="568"/>
    <n v="2"/>
    <x v="0"/>
    <x v="6"/>
    <x v="356"/>
    <x v="10"/>
    <s v="Dashyam"/>
    <x v="8"/>
    <x v="22"/>
  </r>
  <r>
    <x v="279"/>
    <n v="46"/>
    <n v="0"/>
    <n v="4"/>
    <x v="0"/>
    <x v="8"/>
    <x v="276"/>
    <x v="10"/>
    <s v="Mrinal"/>
    <x v="0"/>
    <x v="12"/>
  </r>
  <r>
    <x v="380"/>
    <n v="57"/>
    <n v="28"/>
    <n v="2"/>
    <x v="0"/>
    <x v="7"/>
    <x v="376"/>
    <x v="10"/>
    <s v="Siddharth"/>
    <x v="1"/>
    <x v="13"/>
  </r>
  <r>
    <x v="198"/>
    <n v="26"/>
    <n v="9"/>
    <n v="2"/>
    <x v="0"/>
    <x v="8"/>
    <x v="195"/>
    <x v="10"/>
    <s v="Pooja"/>
    <x v="4"/>
    <x v="19"/>
  </r>
  <r>
    <x v="198"/>
    <n v="2244"/>
    <n v="247"/>
    <n v="4"/>
    <x v="0"/>
    <x v="6"/>
    <x v="195"/>
    <x v="10"/>
    <s v="Pooja"/>
    <x v="4"/>
    <x v="19"/>
  </r>
  <r>
    <x v="198"/>
    <n v="36"/>
    <n v="7"/>
    <n v="3"/>
    <x v="0"/>
    <x v="8"/>
    <x v="195"/>
    <x v="10"/>
    <s v="Pooja"/>
    <x v="4"/>
    <x v="19"/>
  </r>
  <r>
    <x v="199"/>
    <n v="105"/>
    <n v="26"/>
    <n v="8"/>
    <x v="0"/>
    <x v="8"/>
    <x v="196"/>
    <x v="10"/>
    <s v="Saptadeep"/>
    <x v="8"/>
    <x v="22"/>
  </r>
  <r>
    <x v="199"/>
    <n v="10"/>
    <n v="-2"/>
    <n v="2"/>
    <x v="0"/>
    <x v="8"/>
    <x v="196"/>
    <x v="10"/>
    <s v="Saptadeep"/>
    <x v="8"/>
    <x v="22"/>
  </r>
  <r>
    <x v="320"/>
    <n v="31"/>
    <n v="10"/>
    <n v="1"/>
    <x v="0"/>
    <x v="7"/>
    <x v="317"/>
    <x v="10"/>
    <s v="Abhishek"/>
    <x v="8"/>
    <x v="22"/>
  </r>
  <r>
    <x v="320"/>
    <n v="119"/>
    <n v="43"/>
    <n v="7"/>
    <x v="0"/>
    <x v="7"/>
    <x v="317"/>
    <x v="10"/>
    <s v="Abhishek"/>
    <x v="8"/>
    <x v="22"/>
  </r>
  <r>
    <x v="101"/>
    <n v="61"/>
    <n v="11"/>
    <n v="3"/>
    <x v="0"/>
    <x v="7"/>
    <x v="99"/>
    <x v="10"/>
    <s v="Aashna"/>
    <x v="4"/>
    <x v="19"/>
  </r>
  <r>
    <x v="203"/>
    <n v="42"/>
    <n v="7"/>
    <n v="2"/>
    <x v="0"/>
    <x v="7"/>
    <x v="200"/>
    <x v="10"/>
    <s v="Aman"/>
    <x v="0"/>
    <x v="12"/>
  </r>
  <r>
    <x v="203"/>
    <n v="287"/>
    <n v="66"/>
    <n v="6"/>
    <x v="0"/>
    <x v="7"/>
    <x v="200"/>
    <x v="10"/>
    <s v="Aman"/>
    <x v="0"/>
    <x v="12"/>
  </r>
  <r>
    <x v="102"/>
    <n v="33"/>
    <n v="13"/>
    <n v="3"/>
    <x v="0"/>
    <x v="8"/>
    <x v="100"/>
    <x v="10"/>
    <s v="Abhishek"/>
    <x v="2"/>
    <x v="20"/>
  </r>
  <r>
    <x v="103"/>
    <n v="22"/>
    <n v="9"/>
    <n v="2"/>
    <x v="0"/>
    <x v="8"/>
    <x v="101"/>
    <x v="10"/>
    <s v="Aishwarya"/>
    <x v="4"/>
    <x v="19"/>
  </r>
  <r>
    <x v="321"/>
    <n v="15"/>
    <n v="2"/>
    <n v="1"/>
    <x v="0"/>
    <x v="8"/>
    <x v="318"/>
    <x v="10"/>
    <s v="Anand"/>
    <x v="12"/>
    <x v="23"/>
  </r>
  <r>
    <x v="104"/>
    <n v="1700"/>
    <n v="85"/>
    <n v="3"/>
    <x v="0"/>
    <x v="6"/>
    <x v="102"/>
    <x v="10"/>
    <s v="Ishpreet"/>
    <x v="0"/>
    <x v="12"/>
  </r>
  <r>
    <x v="206"/>
    <n v="25"/>
    <n v="11"/>
    <n v="3"/>
    <x v="0"/>
    <x v="8"/>
    <x v="203"/>
    <x v="10"/>
    <s v="Amlan"/>
    <x v="1"/>
    <x v="13"/>
  </r>
  <r>
    <x v="381"/>
    <n v="179"/>
    <n v="25"/>
    <n v="5"/>
    <x v="0"/>
    <x v="7"/>
    <x v="377"/>
    <x v="10"/>
    <s v="Pradeep"/>
    <x v="18"/>
    <x v="21"/>
  </r>
  <r>
    <x v="208"/>
    <n v="685"/>
    <n v="7"/>
    <n v="7"/>
    <x v="0"/>
    <x v="6"/>
    <x v="205"/>
    <x v="10"/>
    <s v="Jay"/>
    <x v="18"/>
    <x v="21"/>
  </r>
  <r>
    <x v="382"/>
    <n v="40"/>
    <n v="15"/>
    <n v="1"/>
    <x v="0"/>
    <x v="7"/>
    <x v="378"/>
    <x v="10"/>
    <s v="Phalguni"/>
    <x v="1"/>
    <x v="1"/>
  </r>
  <r>
    <x v="383"/>
    <n v="253"/>
    <n v="-11"/>
    <n v="1"/>
    <x v="0"/>
    <x v="6"/>
    <x v="379"/>
    <x v="10"/>
    <s v="Vishakha"/>
    <x v="0"/>
    <x v="12"/>
  </r>
  <r>
    <x v="384"/>
    <n v="57"/>
    <n v="6"/>
    <n v="5"/>
    <x v="0"/>
    <x v="8"/>
    <x v="380"/>
    <x v="10"/>
    <s v="Dipali"/>
    <x v="1"/>
    <x v="13"/>
  </r>
  <r>
    <x v="211"/>
    <n v="46"/>
    <n v="0"/>
    <n v="4"/>
    <x v="0"/>
    <x v="8"/>
    <x v="208"/>
    <x v="10"/>
    <s v="Vivek"/>
    <x v="13"/>
    <x v="14"/>
  </r>
  <r>
    <x v="213"/>
    <n v="140"/>
    <n v="57"/>
    <n v="2"/>
    <x v="0"/>
    <x v="6"/>
    <x v="210"/>
    <x v="10"/>
    <s v="Shantanu"/>
    <x v="0"/>
    <x v="12"/>
  </r>
  <r>
    <x v="112"/>
    <n v="13"/>
    <n v="4"/>
    <n v="1"/>
    <x v="0"/>
    <x v="8"/>
    <x v="110"/>
    <x v="10"/>
    <s v="Shruti"/>
    <x v="1"/>
    <x v="13"/>
  </r>
  <r>
    <x v="214"/>
    <n v="250"/>
    <n v="100"/>
    <n v="3"/>
    <x v="0"/>
    <x v="6"/>
    <x v="211"/>
    <x v="10"/>
    <s v="Jesal"/>
    <x v="3"/>
    <x v="3"/>
  </r>
  <r>
    <x v="214"/>
    <n v="30"/>
    <n v="5"/>
    <n v="2"/>
    <x v="0"/>
    <x v="7"/>
    <x v="211"/>
    <x v="10"/>
    <s v="Jesal"/>
    <x v="3"/>
    <x v="3"/>
  </r>
  <r>
    <x v="113"/>
    <n v="352"/>
    <n v="18"/>
    <n v="5"/>
    <x v="0"/>
    <x v="6"/>
    <x v="111"/>
    <x v="10"/>
    <s v="Priyanka"/>
    <x v="1"/>
    <x v="13"/>
  </r>
  <r>
    <x v="114"/>
    <n v="27"/>
    <n v="0"/>
    <n v="2"/>
    <x v="0"/>
    <x v="8"/>
    <x v="112"/>
    <x v="10"/>
    <s v="Trupti"/>
    <x v="8"/>
    <x v="8"/>
  </r>
  <r>
    <x v="217"/>
    <n v="32"/>
    <n v="2"/>
    <n v="2"/>
    <x v="0"/>
    <x v="7"/>
    <x v="214"/>
    <x v="10"/>
    <s v="Muskan"/>
    <x v="1"/>
    <x v="13"/>
  </r>
  <r>
    <x v="348"/>
    <n v="34"/>
    <n v="-12"/>
    <n v="5"/>
    <x v="0"/>
    <x v="8"/>
    <x v="345"/>
    <x v="10"/>
    <s v="Surbhi"/>
    <x v="8"/>
    <x v="8"/>
  </r>
  <r>
    <x v="219"/>
    <n v="39"/>
    <n v="14"/>
    <n v="5"/>
    <x v="0"/>
    <x v="8"/>
    <x v="216"/>
    <x v="10"/>
    <s v="Seema"/>
    <x v="4"/>
    <x v="19"/>
  </r>
  <r>
    <x v="120"/>
    <n v="82"/>
    <n v="27"/>
    <n v="3"/>
    <x v="0"/>
    <x v="7"/>
    <x v="118"/>
    <x v="10"/>
    <s v="Shivangi"/>
    <x v="1"/>
    <x v="13"/>
  </r>
  <r>
    <x v="385"/>
    <n v="22"/>
    <n v="11"/>
    <n v="3"/>
    <x v="0"/>
    <x v="7"/>
    <x v="381"/>
    <x v="10"/>
    <s v="Shweta"/>
    <x v="2"/>
    <x v="20"/>
  </r>
  <r>
    <x v="121"/>
    <n v="42"/>
    <n v="13"/>
    <n v="3"/>
    <x v="0"/>
    <x v="8"/>
    <x v="119"/>
    <x v="10"/>
    <s v="Amruta"/>
    <x v="18"/>
    <x v="21"/>
  </r>
  <r>
    <x v="386"/>
    <n v="13"/>
    <n v="3"/>
    <n v="1"/>
    <x v="0"/>
    <x v="8"/>
    <x v="382"/>
    <x v="10"/>
    <s v="Hemangi"/>
    <x v="18"/>
    <x v="21"/>
  </r>
  <r>
    <x v="220"/>
    <n v="197"/>
    <n v="20"/>
    <n v="4"/>
    <x v="0"/>
    <x v="7"/>
    <x v="217"/>
    <x v="10"/>
    <s v="Ginny"/>
    <x v="1"/>
    <x v="13"/>
  </r>
  <r>
    <x v="387"/>
    <n v="71"/>
    <n v="4"/>
    <n v="5"/>
    <x v="0"/>
    <x v="8"/>
    <x v="383"/>
    <x v="10"/>
    <s v="Shweta"/>
    <x v="2"/>
    <x v="20"/>
  </r>
  <r>
    <x v="129"/>
    <n v="57"/>
    <n v="24"/>
    <n v="5"/>
    <x v="0"/>
    <x v="8"/>
    <x v="127"/>
    <x v="11"/>
    <s v="Kalyani"/>
    <x v="16"/>
    <x v="17"/>
  </r>
  <r>
    <x v="231"/>
    <n v="25"/>
    <n v="2"/>
    <n v="3"/>
    <x v="0"/>
    <x v="7"/>
    <x v="228"/>
    <x v="11"/>
    <s v="Kanak"/>
    <x v="13"/>
    <x v="14"/>
  </r>
  <r>
    <x v="388"/>
    <n v="67"/>
    <n v="9"/>
    <n v="4"/>
    <x v="0"/>
    <x v="8"/>
    <x v="384"/>
    <x v="11"/>
    <s v="Deepak"/>
    <x v="1"/>
    <x v="1"/>
  </r>
  <r>
    <x v="233"/>
    <n v="833"/>
    <n v="93"/>
    <n v="3"/>
    <x v="0"/>
    <x v="6"/>
    <x v="230"/>
    <x v="11"/>
    <s v="Sahil"/>
    <x v="12"/>
    <x v="7"/>
  </r>
  <r>
    <x v="389"/>
    <n v="1104"/>
    <n v="209"/>
    <n v="4"/>
    <x v="0"/>
    <x v="6"/>
    <x v="385"/>
    <x v="11"/>
    <s v="Parth"/>
    <x v="0"/>
    <x v="0"/>
  </r>
  <r>
    <x v="137"/>
    <n v="78"/>
    <n v="28"/>
    <n v="6"/>
    <x v="0"/>
    <x v="7"/>
    <x v="135"/>
    <x v="11"/>
    <s v="Ajay"/>
    <x v="14"/>
    <x v="15"/>
  </r>
  <r>
    <x v="137"/>
    <n v="148"/>
    <n v="23"/>
    <n v="4"/>
    <x v="0"/>
    <x v="7"/>
    <x v="135"/>
    <x v="11"/>
    <s v="Ajay"/>
    <x v="14"/>
    <x v="15"/>
  </r>
  <r>
    <x v="141"/>
    <n v="19"/>
    <n v="-18"/>
    <n v="4"/>
    <x v="0"/>
    <x v="7"/>
    <x v="139"/>
    <x v="11"/>
    <s v="Sonal"/>
    <x v="5"/>
    <x v="5"/>
  </r>
  <r>
    <x v="331"/>
    <n v="224"/>
    <n v="87"/>
    <n v="3"/>
    <x v="0"/>
    <x v="6"/>
    <x v="328"/>
    <x v="11"/>
    <s v="Sharda"/>
    <x v="6"/>
    <x v="6"/>
  </r>
  <r>
    <x v="144"/>
    <n v="75"/>
    <n v="2"/>
    <n v="5"/>
    <x v="0"/>
    <x v="8"/>
    <x v="142"/>
    <x v="11"/>
    <s v="Ankita"/>
    <x v="0"/>
    <x v="12"/>
  </r>
  <r>
    <x v="390"/>
    <n v="55"/>
    <n v="18"/>
    <n v="2"/>
    <x v="0"/>
    <x v="7"/>
    <x v="386"/>
    <x v="11"/>
    <s v="Sanskriti"/>
    <x v="3"/>
    <x v="3"/>
  </r>
  <r>
    <x v="238"/>
    <n v="75"/>
    <n v="29"/>
    <n v="1"/>
    <x v="0"/>
    <x v="6"/>
    <x v="235"/>
    <x v="11"/>
    <s v="Shruti"/>
    <x v="14"/>
    <x v="15"/>
  </r>
  <r>
    <x v="391"/>
    <n v="57"/>
    <n v="21"/>
    <n v="4"/>
    <x v="0"/>
    <x v="8"/>
    <x v="387"/>
    <x v="11"/>
    <s v="Bharat"/>
    <x v="8"/>
    <x v="8"/>
  </r>
  <r>
    <x v="150"/>
    <n v="43"/>
    <n v="8"/>
    <n v="3"/>
    <x v="0"/>
    <x v="8"/>
    <x v="148"/>
    <x v="11"/>
    <s v="Yogesh"/>
    <x v="5"/>
    <x v="5"/>
  </r>
  <r>
    <x v="151"/>
    <n v="1487"/>
    <n v="624"/>
    <n v="3"/>
    <x v="0"/>
    <x v="6"/>
    <x v="149"/>
    <x v="11"/>
    <s v="Shrichand"/>
    <x v="12"/>
    <x v="7"/>
  </r>
  <r>
    <x v="244"/>
    <n v="59"/>
    <n v="24"/>
    <n v="6"/>
    <x v="0"/>
    <x v="7"/>
    <x v="241"/>
    <x v="11"/>
    <s v="Kanak"/>
    <x v="13"/>
    <x v="14"/>
  </r>
  <r>
    <x v="244"/>
    <n v="139"/>
    <n v="14"/>
    <n v="3"/>
    <x v="0"/>
    <x v="7"/>
    <x v="241"/>
    <x v="11"/>
    <s v="Kanak"/>
    <x v="13"/>
    <x v="14"/>
  </r>
  <r>
    <x v="245"/>
    <n v="59"/>
    <n v="10"/>
    <n v="4"/>
    <x v="0"/>
    <x v="8"/>
    <x v="242"/>
    <x v="11"/>
    <s v="Manju"/>
    <x v="17"/>
    <x v="18"/>
  </r>
  <r>
    <x v="153"/>
    <n v="81"/>
    <n v="41"/>
    <n v="5"/>
    <x v="0"/>
    <x v="8"/>
    <x v="151"/>
    <x v="11"/>
    <s v="Sarita"/>
    <x v="0"/>
    <x v="0"/>
  </r>
  <r>
    <x v="392"/>
    <n v="6"/>
    <n v="1"/>
    <n v="1"/>
    <x v="0"/>
    <x v="7"/>
    <x v="388"/>
    <x v="11"/>
    <s v="Monisha"/>
    <x v="2"/>
    <x v="2"/>
  </r>
  <r>
    <x v="154"/>
    <n v="45"/>
    <n v="9"/>
    <n v="3"/>
    <x v="0"/>
    <x v="8"/>
    <x v="152"/>
    <x v="11"/>
    <s v="Atharv"/>
    <x v="3"/>
    <x v="3"/>
  </r>
  <r>
    <x v="154"/>
    <n v="264"/>
    <n v="-26"/>
    <n v="3"/>
    <x v="0"/>
    <x v="6"/>
    <x v="152"/>
    <x v="11"/>
    <s v="Atharv"/>
    <x v="3"/>
    <x v="3"/>
  </r>
  <r>
    <x v="246"/>
    <n v="39"/>
    <n v="18"/>
    <n v="2"/>
    <x v="0"/>
    <x v="8"/>
    <x v="243"/>
    <x v="11"/>
    <s v="Vini"/>
    <x v="14"/>
    <x v="15"/>
  </r>
  <r>
    <x v="155"/>
    <n v="96"/>
    <n v="48"/>
    <n v="5"/>
    <x v="0"/>
    <x v="8"/>
    <x v="153"/>
    <x v="11"/>
    <s v="Pinky"/>
    <x v="9"/>
    <x v="9"/>
  </r>
  <r>
    <x v="247"/>
    <n v="2366"/>
    <n v="552"/>
    <n v="5"/>
    <x v="0"/>
    <x v="6"/>
    <x v="244"/>
    <x v="11"/>
    <s v="Bhishm"/>
    <x v="0"/>
    <x v="12"/>
  </r>
  <r>
    <x v="5"/>
    <n v="68"/>
    <n v="-55"/>
    <n v="5"/>
    <x v="1"/>
    <x v="9"/>
    <x v="3"/>
    <x v="11"/>
    <s v="Yogesh"/>
    <x v="5"/>
    <x v="5"/>
  </r>
  <r>
    <x v="22"/>
    <n v="174"/>
    <n v="-70"/>
    <n v="3"/>
    <x v="1"/>
    <x v="9"/>
    <x v="20"/>
    <x v="11"/>
    <s v="Tushina"/>
    <x v="13"/>
    <x v="14"/>
  </r>
  <r>
    <x v="23"/>
    <n v="168"/>
    <n v="-10"/>
    <n v="3"/>
    <x v="1"/>
    <x v="9"/>
    <x v="21"/>
    <x v="11"/>
    <s v="Farah"/>
    <x v="11"/>
    <x v="11"/>
  </r>
  <r>
    <x v="23"/>
    <n v="115"/>
    <n v="25"/>
    <n v="1"/>
    <x v="1"/>
    <x v="9"/>
    <x v="21"/>
    <x v="11"/>
    <s v="Farah"/>
    <x v="11"/>
    <x v="11"/>
  </r>
  <r>
    <x v="23"/>
    <n v="227"/>
    <n v="102"/>
    <n v="8"/>
    <x v="1"/>
    <x v="9"/>
    <x v="21"/>
    <x v="11"/>
    <s v="Farah"/>
    <x v="11"/>
    <x v="11"/>
  </r>
  <r>
    <x v="393"/>
    <n v="166"/>
    <n v="-113"/>
    <n v="4"/>
    <x v="1"/>
    <x v="9"/>
    <x v="389"/>
    <x v="11"/>
    <s v="Chayanika"/>
    <x v="6"/>
    <x v="6"/>
  </r>
  <r>
    <x v="394"/>
    <n v="20"/>
    <n v="-2"/>
    <n v="1"/>
    <x v="1"/>
    <x v="9"/>
    <x v="390"/>
    <x v="11"/>
    <s v="Ekta"/>
    <x v="3"/>
    <x v="3"/>
  </r>
  <r>
    <x v="35"/>
    <n v="68"/>
    <n v="-27"/>
    <n v="3"/>
    <x v="1"/>
    <x v="9"/>
    <x v="33"/>
    <x v="11"/>
    <s v="Bhawna"/>
    <x v="1"/>
    <x v="13"/>
  </r>
  <r>
    <x v="253"/>
    <n v="114"/>
    <n v="8"/>
    <n v="3"/>
    <x v="1"/>
    <x v="9"/>
    <x v="250"/>
    <x v="11"/>
    <s v="Vijay"/>
    <x v="9"/>
    <x v="9"/>
  </r>
  <r>
    <x v="254"/>
    <n v="21"/>
    <n v="-5"/>
    <n v="1"/>
    <x v="1"/>
    <x v="9"/>
    <x v="251"/>
    <x v="11"/>
    <s v="Kritika"/>
    <x v="4"/>
    <x v="4"/>
  </r>
  <r>
    <x v="395"/>
    <n v="126"/>
    <n v="-63"/>
    <n v="3"/>
    <x v="1"/>
    <x v="9"/>
    <x v="391"/>
    <x v="11"/>
    <s v="Riya"/>
    <x v="0"/>
    <x v="12"/>
  </r>
  <r>
    <x v="171"/>
    <n v="187"/>
    <n v="30"/>
    <n v="4"/>
    <x v="1"/>
    <x v="9"/>
    <x v="168"/>
    <x v="11"/>
    <s v="Rishabh"/>
    <x v="2"/>
    <x v="2"/>
  </r>
  <r>
    <x v="175"/>
    <n v="65"/>
    <n v="-52"/>
    <n v="3"/>
    <x v="1"/>
    <x v="9"/>
    <x v="172"/>
    <x v="11"/>
    <s v="Shivam"/>
    <x v="4"/>
    <x v="4"/>
  </r>
  <r>
    <x v="175"/>
    <n v="620"/>
    <n v="82"/>
    <n v="6"/>
    <x v="1"/>
    <x v="9"/>
    <x v="172"/>
    <x v="11"/>
    <s v="Shivam"/>
    <x v="4"/>
    <x v="4"/>
  </r>
  <r>
    <x v="63"/>
    <n v="74"/>
    <n v="-59"/>
    <n v="2"/>
    <x v="1"/>
    <x v="9"/>
    <x v="61"/>
    <x v="11"/>
    <s v="Ashmeet"/>
    <x v="3"/>
    <x v="3"/>
  </r>
  <r>
    <x v="317"/>
    <n v="61"/>
    <n v="-25"/>
    <n v="4"/>
    <x v="1"/>
    <x v="9"/>
    <x v="314"/>
    <x v="11"/>
    <s v="Aditi"/>
    <x v="1"/>
    <x v="13"/>
  </r>
  <r>
    <x v="68"/>
    <n v="229"/>
    <n v="-41"/>
    <n v="8"/>
    <x v="1"/>
    <x v="9"/>
    <x v="66"/>
    <x v="11"/>
    <s v="Asish"/>
    <x v="9"/>
    <x v="9"/>
  </r>
  <r>
    <x v="396"/>
    <n v="176"/>
    <n v="37"/>
    <n v="6"/>
    <x v="1"/>
    <x v="9"/>
    <x v="392"/>
    <x v="11"/>
    <s v="Aditya"/>
    <x v="15"/>
    <x v="16"/>
  </r>
  <r>
    <x v="71"/>
    <n v="28"/>
    <n v="1"/>
    <n v="1"/>
    <x v="1"/>
    <x v="9"/>
    <x v="69"/>
    <x v="11"/>
    <s v="Sukrith"/>
    <x v="0"/>
    <x v="12"/>
  </r>
  <r>
    <x v="72"/>
    <n v="976"/>
    <n v="293"/>
    <n v="4"/>
    <x v="1"/>
    <x v="9"/>
    <x v="70"/>
    <x v="11"/>
    <s v="Sauptik"/>
    <x v="1"/>
    <x v="13"/>
  </r>
  <r>
    <x v="182"/>
    <n v="122"/>
    <n v="-66"/>
    <n v="9"/>
    <x v="1"/>
    <x v="9"/>
    <x v="179"/>
    <x v="11"/>
    <s v="Ishit"/>
    <x v="0"/>
    <x v="0"/>
  </r>
  <r>
    <x v="76"/>
    <n v="633"/>
    <n v="-633"/>
    <n v="11"/>
    <x v="1"/>
    <x v="9"/>
    <x v="74"/>
    <x v="11"/>
    <s v="Yash"/>
    <x v="0"/>
    <x v="12"/>
  </r>
  <r>
    <x v="78"/>
    <n v="307"/>
    <n v="74"/>
    <n v="3"/>
    <x v="1"/>
    <x v="9"/>
    <x v="76"/>
    <x v="11"/>
    <s v="Nripraj"/>
    <x v="12"/>
    <x v="7"/>
  </r>
  <r>
    <x v="188"/>
    <n v="125"/>
    <n v="0"/>
    <n v="3"/>
    <x v="1"/>
    <x v="9"/>
    <x v="185"/>
    <x v="11"/>
    <s v="Ajay"/>
    <x v="3"/>
    <x v="3"/>
  </r>
  <r>
    <x v="397"/>
    <n v="59"/>
    <n v="6"/>
    <n v="1"/>
    <x v="1"/>
    <x v="9"/>
    <x v="393"/>
    <x v="11"/>
    <s v="Rohan"/>
    <x v="0"/>
    <x v="12"/>
  </r>
  <r>
    <x v="83"/>
    <n v="93"/>
    <n v="15"/>
    <n v="2"/>
    <x v="1"/>
    <x v="9"/>
    <x v="81"/>
    <x v="11"/>
    <s v="Aastha"/>
    <x v="15"/>
    <x v="16"/>
  </r>
  <r>
    <x v="192"/>
    <n v="214"/>
    <n v="30"/>
    <n v="3"/>
    <x v="1"/>
    <x v="9"/>
    <x v="189"/>
    <x v="11"/>
    <s v="Mrunal"/>
    <x v="0"/>
    <x v="12"/>
  </r>
  <r>
    <x v="88"/>
    <n v="513"/>
    <n v="215"/>
    <n v="2"/>
    <x v="1"/>
    <x v="9"/>
    <x v="86"/>
    <x v="11"/>
    <s v="Abhishek"/>
    <x v="13"/>
    <x v="14"/>
  </r>
  <r>
    <x v="398"/>
    <n v="324"/>
    <n v="39"/>
    <n v="8"/>
    <x v="1"/>
    <x v="9"/>
    <x v="394"/>
    <x v="11"/>
    <s v="Anand"/>
    <x v="1"/>
    <x v="13"/>
  </r>
  <r>
    <x v="94"/>
    <n v="294"/>
    <n v="109"/>
    <n v="7"/>
    <x v="1"/>
    <x v="9"/>
    <x v="92"/>
    <x v="11"/>
    <s v="Swapnil"/>
    <x v="0"/>
    <x v="12"/>
  </r>
  <r>
    <x v="399"/>
    <n v="170"/>
    <n v="73"/>
    <n v="2"/>
    <x v="1"/>
    <x v="9"/>
    <x v="395"/>
    <x v="11"/>
    <s v="Vikash"/>
    <x v="13"/>
    <x v="14"/>
  </r>
  <r>
    <x v="101"/>
    <n v="688"/>
    <n v="103"/>
    <n v="6"/>
    <x v="1"/>
    <x v="9"/>
    <x v="99"/>
    <x v="11"/>
    <s v="Aashna"/>
    <x v="4"/>
    <x v="19"/>
  </r>
  <r>
    <x v="104"/>
    <n v="802"/>
    <n v="120"/>
    <n v="7"/>
    <x v="1"/>
    <x v="9"/>
    <x v="102"/>
    <x v="11"/>
    <s v="Ishpreet"/>
    <x v="0"/>
    <x v="12"/>
  </r>
  <r>
    <x v="104"/>
    <n v="154"/>
    <n v="26"/>
    <n v="4"/>
    <x v="1"/>
    <x v="9"/>
    <x v="102"/>
    <x v="11"/>
    <s v="Ishpreet"/>
    <x v="0"/>
    <x v="12"/>
  </r>
  <r>
    <x v="206"/>
    <n v="455"/>
    <n v="77"/>
    <n v="8"/>
    <x v="1"/>
    <x v="9"/>
    <x v="203"/>
    <x v="11"/>
    <s v="Amlan"/>
    <x v="1"/>
    <x v="13"/>
  </r>
  <r>
    <x v="105"/>
    <n v="108"/>
    <n v="22"/>
    <n v="3"/>
    <x v="1"/>
    <x v="9"/>
    <x v="103"/>
    <x v="11"/>
    <s v="Sujay"/>
    <x v="1"/>
    <x v="21"/>
  </r>
  <r>
    <x v="325"/>
    <n v="84"/>
    <n v="-42"/>
    <n v="2"/>
    <x v="1"/>
    <x v="9"/>
    <x v="322"/>
    <x v="11"/>
    <s v="Sandra"/>
    <x v="12"/>
    <x v="23"/>
  </r>
  <r>
    <x v="325"/>
    <n v="71"/>
    <n v="-44"/>
    <n v="5"/>
    <x v="1"/>
    <x v="9"/>
    <x v="322"/>
    <x v="11"/>
    <s v="Sandra"/>
    <x v="12"/>
    <x v="23"/>
  </r>
  <r>
    <x v="383"/>
    <n v="226"/>
    <n v="58"/>
    <n v="3"/>
    <x v="1"/>
    <x v="9"/>
    <x v="379"/>
    <x v="11"/>
    <s v="Vishakha"/>
    <x v="0"/>
    <x v="12"/>
  </r>
  <r>
    <x v="400"/>
    <n v="122"/>
    <n v="15"/>
    <n v="3"/>
    <x v="1"/>
    <x v="9"/>
    <x v="396"/>
    <x v="11"/>
    <s v="Smriti"/>
    <x v="5"/>
    <x v="5"/>
  </r>
  <r>
    <x v="401"/>
    <n v="61"/>
    <n v="18"/>
    <n v="2"/>
    <x v="1"/>
    <x v="9"/>
    <x v="397"/>
    <x v="11"/>
    <s v="Vineet"/>
    <x v="10"/>
    <x v="10"/>
  </r>
  <r>
    <x v="401"/>
    <n v="136"/>
    <n v="41"/>
    <n v="3"/>
    <x v="1"/>
    <x v="9"/>
    <x v="397"/>
    <x v="11"/>
    <s v="Vineet"/>
    <x v="10"/>
    <x v="10"/>
  </r>
  <r>
    <x v="109"/>
    <n v="1547"/>
    <n v="340"/>
    <n v="6"/>
    <x v="1"/>
    <x v="9"/>
    <x v="107"/>
    <x v="11"/>
    <s v="Shardul"/>
    <x v="8"/>
    <x v="8"/>
  </r>
  <r>
    <x v="212"/>
    <n v="207"/>
    <n v="33"/>
    <n v="2"/>
    <x v="1"/>
    <x v="9"/>
    <x v="209"/>
    <x v="11"/>
    <s v="Chetan"/>
    <x v="8"/>
    <x v="8"/>
  </r>
  <r>
    <x v="214"/>
    <n v="40"/>
    <n v="18"/>
    <n v="1"/>
    <x v="1"/>
    <x v="9"/>
    <x v="211"/>
    <x v="11"/>
    <s v="Jesal"/>
    <x v="3"/>
    <x v="3"/>
  </r>
  <r>
    <x v="215"/>
    <n v="116"/>
    <n v="22"/>
    <n v="1"/>
    <x v="1"/>
    <x v="9"/>
    <x v="212"/>
    <x v="11"/>
    <s v="Krutika"/>
    <x v="17"/>
    <x v="18"/>
  </r>
  <r>
    <x v="115"/>
    <n v="1716"/>
    <n v="309"/>
    <n v="7"/>
    <x v="1"/>
    <x v="9"/>
    <x v="113"/>
    <x v="11"/>
    <s v="Soumya"/>
    <x v="0"/>
    <x v="0"/>
  </r>
  <r>
    <x v="402"/>
    <n v="811"/>
    <n v="154"/>
    <n v="7"/>
    <x v="1"/>
    <x v="9"/>
    <x v="398"/>
    <x v="11"/>
    <s v="Paromita"/>
    <x v="12"/>
    <x v="23"/>
  </r>
  <r>
    <x v="403"/>
    <n v="115"/>
    <n v="47"/>
    <n v="2"/>
    <x v="1"/>
    <x v="9"/>
    <x v="399"/>
    <x v="11"/>
    <s v="Jesslyn"/>
    <x v="2"/>
    <x v="20"/>
  </r>
  <r>
    <x v="222"/>
    <n v="42"/>
    <n v="15"/>
    <n v="1"/>
    <x v="1"/>
    <x v="9"/>
    <x v="219"/>
    <x v="11"/>
    <s v="Anjali"/>
    <x v="18"/>
    <x v="21"/>
  </r>
  <r>
    <x v="125"/>
    <n v="770"/>
    <n v="323"/>
    <n v="3"/>
    <x v="1"/>
    <x v="9"/>
    <x v="123"/>
    <x v="11"/>
    <s v="Diwakar"/>
    <x v="18"/>
    <x v="21"/>
  </r>
  <r>
    <x v="404"/>
    <n v="1301"/>
    <n v="573"/>
    <n v="5"/>
    <x v="1"/>
    <x v="9"/>
    <x v="400"/>
    <x v="11"/>
    <s v="Arpita"/>
    <x v="14"/>
    <x v="15"/>
  </r>
  <r>
    <x v="405"/>
    <n v="319"/>
    <n v="102"/>
    <n v="6"/>
    <x v="1"/>
    <x v="9"/>
    <x v="401"/>
    <x v="11"/>
    <s v="Yogesh"/>
    <x v="5"/>
    <x v="5"/>
  </r>
  <r>
    <x v="351"/>
    <n v="115"/>
    <n v="0"/>
    <n v="1"/>
    <x v="1"/>
    <x v="9"/>
    <x v="348"/>
    <x v="11"/>
    <s v="Manju"/>
    <x v="17"/>
    <x v="18"/>
  </r>
  <r>
    <x v="232"/>
    <n v="221"/>
    <n v="35"/>
    <n v="4"/>
    <x v="1"/>
    <x v="9"/>
    <x v="229"/>
    <x v="11"/>
    <s v="Sarita"/>
    <x v="0"/>
    <x v="0"/>
  </r>
  <r>
    <x v="352"/>
    <n v="774"/>
    <n v="170"/>
    <n v="3"/>
    <x v="1"/>
    <x v="9"/>
    <x v="349"/>
    <x v="11"/>
    <s v="Atharv"/>
    <x v="3"/>
    <x v="3"/>
  </r>
  <r>
    <x v="406"/>
    <n v="425"/>
    <n v="183"/>
    <n v="5"/>
    <x v="1"/>
    <x v="9"/>
    <x v="402"/>
    <x v="11"/>
    <s v="Vini"/>
    <x v="14"/>
    <x v="15"/>
  </r>
  <r>
    <x v="389"/>
    <n v="163"/>
    <n v="81"/>
    <n v="2"/>
    <x v="1"/>
    <x v="9"/>
    <x v="385"/>
    <x v="11"/>
    <s v="Parth"/>
    <x v="0"/>
    <x v="0"/>
  </r>
  <r>
    <x v="135"/>
    <n v="166"/>
    <n v="27"/>
    <n v="2"/>
    <x v="1"/>
    <x v="9"/>
    <x v="133"/>
    <x v="11"/>
    <s v="Paridhi"/>
    <x v="2"/>
    <x v="2"/>
  </r>
  <r>
    <x v="136"/>
    <n v="490"/>
    <n v="88"/>
    <n v="2"/>
    <x v="1"/>
    <x v="9"/>
    <x v="134"/>
    <x v="11"/>
    <s v="Parishi"/>
    <x v="3"/>
    <x v="3"/>
  </r>
  <r>
    <x v="137"/>
    <n v="774"/>
    <n v="170"/>
    <n v="3"/>
    <x v="1"/>
    <x v="9"/>
    <x v="135"/>
    <x v="11"/>
    <s v="Ajay"/>
    <x v="14"/>
    <x v="15"/>
  </r>
  <r>
    <x v="138"/>
    <n v="93"/>
    <n v="31"/>
    <n v="3"/>
    <x v="1"/>
    <x v="9"/>
    <x v="136"/>
    <x v="11"/>
    <s v="Kirti"/>
    <x v="9"/>
    <x v="9"/>
  </r>
  <r>
    <x v="139"/>
    <n v="139"/>
    <n v="21"/>
    <n v="3"/>
    <x v="1"/>
    <x v="9"/>
    <x v="137"/>
    <x v="11"/>
    <s v="Mayank"/>
    <x v="0"/>
    <x v="12"/>
  </r>
  <r>
    <x v="141"/>
    <n v="220"/>
    <n v="40"/>
    <n v="2"/>
    <x v="1"/>
    <x v="9"/>
    <x v="139"/>
    <x v="11"/>
    <s v="Sonal"/>
    <x v="5"/>
    <x v="5"/>
  </r>
  <r>
    <x v="143"/>
    <n v="508"/>
    <n v="203"/>
    <n v="2"/>
    <x v="1"/>
    <x v="9"/>
    <x v="141"/>
    <x v="11"/>
    <s v="Anurag"/>
    <x v="1"/>
    <x v="13"/>
  </r>
  <r>
    <x v="407"/>
    <n v="193"/>
    <n v="33"/>
    <n v="5"/>
    <x v="1"/>
    <x v="9"/>
    <x v="403"/>
    <x v="11"/>
    <s v="Shefali"/>
    <x v="2"/>
    <x v="2"/>
  </r>
  <r>
    <x v="149"/>
    <n v="169"/>
    <n v="0"/>
    <n v="3"/>
    <x v="1"/>
    <x v="9"/>
    <x v="147"/>
    <x v="11"/>
    <s v="Aarushi"/>
    <x v="16"/>
    <x v="17"/>
  </r>
  <r>
    <x v="150"/>
    <n v="143"/>
    <n v="6"/>
    <n v="2"/>
    <x v="1"/>
    <x v="9"/>
    <x v="148"/>
    <x v="11"/>
    <s v="Yogesh"/>
    <x v="5"/>
    <x v="5"/>
  </r>
  <r>
    <x v="150"/>
    <n v="45"/>
    <n v="17"/>
    <n v="1"/>
    <x v="1"/>
    <x v="9"/>
    <x v="148"/>
    <x v="11"/>
    <s v="Yogesh"/>
    <x v="5"/>
    <x v="5"/>
  </r>
  <r>
    <x v="153"/>
    <n v="492"/>
    <n v="187"/>
    <n v="2"/>
    <x v="1"/>
    <x v="9"/>
    <x v="151"/>
    <x v="11"/>
    <s v="Sarita"/>
    <x v="0"/>
    <x v="0"/>
  </r>
  <r>
    <x v="154"/>
    <n v="88"/>
    <n v="11"/>
    <n v="3"/>
    <x v="1"/>
    <x v="9"/>
    <x v="152"/>
    <x v="11"/>
    <s v="Atharv"/>
    <x v="3"/>
    <x v="3"/>
  </r>
  <r>
    <x v="155"/>
    <n v="82"/>
    <n v="8"/>
    <n v="3"/>
    <x v="1"/>
    <x v="9"/>
    <x v="153"/>
    <x v="11"/>
    <s v="Pinky"/>
    <x v="9"/>
    <x v="9"/>
  </r>
  <r>
    <x v="157"/>
    <n v="856"/>
    <n v="385"/>
    <n v="6"/>
    <x v="1"/>
    <x v="10"/>
    <x v="154"/>
    <x v="11"/>
    <s v="Aarushi"/>
    <x v="16"/>
    <x v="17"/>
  </r>
  <r>
    <x v="5"/>
    <n v="1076"/>
    <n v="-38"/>
    <n v="4"/>
    <x v="1"/>
    <x v="10"/>
    <x v="3"/>
    <x v="11"/>
    <s v="Yogesh"/>
    <x v="5"/>
    <x v="5"/>
  </r>
  <r>
    <x v="5"/>
    <n v="781"/>
    <n v="-594"/>
    <n v="6"/>
    <x v="1"/>
    <x v="10"/>
    <x v="3"/>
    <x v="11"/>
    <s v="Yogesh"/>
    <x v="5"/>
    <x v="5"/>
  </r>
  <r>
    <x v="408"/>
    <n v="193"/>
    <n v="46"/>
    <n v="1"/>
    <x v="1"/>
    <x v="10"/>
    <x v="404"/>
    <x v="11"/>
    <s v="Sarita"/>
    <x v="0"/>
    <x v="0"/>
  </r>
  <r>
    <x v="162"/>
    <n v="816"/>
    <n v="-96"/>
    <n v="3"/>
    <x v="1"/>
    <x v="10"/>
    <x v="159"/>
    <x v="11"/>
    <s v="Parth"/>
    <x v="0"/>
    <x v="0"/>
  </r>
  <r>
    <x v="311"/>
    <n v="133"/>
    <n v="-42"/>
    <n v="1"/>
    <x v="1"/>
    <x v="10"/>
    <x v="308"/>
    <x v="11"/>
    <s v="Yaanvi"/>
    <x v="1"/>
    <x v="13"/>
  </r>
  <r>
    <x v="20"/>
    <n v="245"/>
    <n v="-78"/>
    <n v="2"/>
    <x v="1"/>
    <x v="10"/>
    <x v="18"/>
    <x v="11"/>
    <s v="Chirag"/>
    <x v="0"/>
    <x v="12"/>
  </r>
  <r>
    <x v="23"/>
    <n v="1279"/>
    <n v="-640"/>
    <n v="8"/>
    <x v="1"/>
    <x v="10"/>
    <x v="21"/>
    <x v="11"/>
    <s v="Farah"/>
    <x v="11"/>
    <x v="11"/>
  </r>
  <r>
    <x v="23"/>
    <n v="668"/>
    <n v="-31"/>
    <n v="3"/>
    <x v="1"/>
    <x v="10"/>
    <x v="21"/>
    <x v="11"/>
    <s v="Farah"/>
    <x v="11"/>
    <x v="11"/>
  </r>
  <r>
    <x v="24"/>
    <n v="450"/>
    <n v="-90"/>
    <n v="3"/>
    <x v="1"/>
    <x v="10"/>
    <x v="22"/>
    <x v="11"/>
    <s v="Sabah"/>
    <x v="0"/>
    <x v="12"/>
  </r>
  <r>
    <x v="26"/>
    <n v="651"/>
    <n v="169"/>
    <n v="5"/>
    <x v="1"/>
    <x v="10"/>
    <x v="24"/>
    <x v="11"/>
    <s v="Priyanka"/>
    <x v="0"/>
    <x v="0"/>
  </r>
  <r>
    <x v="409"/>
    <n v="294"/>
    <n v="138"/>
    <n v="2"/>
    <x v="1"/>
    <x v="10"/>
    <x v="405"/>
    <x v="11"/>
    <s v="Pournamasi"/>
    <x v="1"/>
    <x v="13"/>
  </r>
  <r>
    <x v="29"/>
    <n v="1030"/>
    <n v="206"/>
    <n v="8"/>
    <x v="1"/>
    <x v="10"/>
    <x v="27"/>
    <x v="11"/>
    <s v="Anjali"/>
    <x v="7"/>
    <x v="7"/>
  </r>
  <r>
    <x v="36"/>
    <n v="433"/>
    <n v="26"/>
    <n v="3"/>
    <x v="1"/>
    <x v="10"/>
    <x v="34"/>
    <x v="11"/>
    <s v="Shreya"/>
    <x v="6"/>
    <x v="6"/>
  </r>
  <r>
    <x v="37"/>
    <n v="332"/>
    <n v="-503"/>
    <n v="3"/>
    <x v="1"/>
    <x v="10"/>
    <x v="35"/>
    <x v="11"/>
    <s v="Pooja"/>
    <x v="15"/>
    <x v="16"/>
  </r>
  <r>
    <x v="42"/>
    <n v="887"/>
    <n v="80"/>
    <n v="3"/>
    <x v="1"/>
    <x v="10"/>
    <x v="40"/>
    <x v="11"/>
    <s v="Noopur"/>
    <x v="14"/>
    <x v="15"/>
  </r>
  <r>
    <x v="253"/>
    <n v="1300"/>
    <n v="-16"/>
    <n v="8"/>
    <x v="1"/>
    <x v="10"/>
    <x v="250"/>
    <x v="11"/>
    <s v="Vijay"/>
    <x v="9"/>
    <x v="9"/>
  </r>
  <r>
    <x v="253"/>
    <n v="322"/>
    <n v="-193"/>
    <n v="5"/>
    <x v="1"/>
    <x v="10"/>
    <x v="250"/>
    <x v="11"/>
    <s v="Vijay"/>
    <x v="9"/>
    <x v="9"/>
  </r>
  <r>
    <x v="49"/>
    <n v="1055"/>
    <n v="264"/>
    <n v="4"/>
    <x v="1"/>
    <x v="10"/>
    <x v="47"/>
    <x v="11"/>
    <s v="Ameesha"/>
    <x v="0"/>
    <x v="0"/>
  </r>
  <r>
    <x v="410"/>
    <n v="373"/>
    <n v="-254"/>
    <n v="6"/>
    <x v="1"/>
    <x v="10"/>
    <x v="406"/>
    <x v="11"/>
    <s v="Devendra"/>
    <x v="17"/>
    <x v="18"/>
  </r>
  <r>
    <x v="174"/>
    <n v="735"/>
    <n v="-235"/>
    <n v="6"/>
    <x v="1"/>
    <x v="10"/>
    <x v="171"/>
    <x v="11"/>
    <s v="Vaibhav"/>
    <x v="1"/>
    <x v="13"/>
  </r>
  <r>
    <x v="57"/>
    <n v="262"/>
    <n v="-215"/>
    <n v="2"/>
    <x v="1"/>
    <x v="10"/>
    <x v="55"/>
    <x v="12"/>
    <s v="Akshay"/>
    <x v="5"/>
    <x v="5"/>
  </r>
  <r>
    <x v="373"/>
    <n v="643"/>
    <n v="-45"/>
    <n v="2"/>
    <x v="1"/>
    <x v="10"/>
    <x v="369"/>
    <x v="12"/>
    <s v="Mohan"/>
    <x v="0"/>
    <x v="12"/>
  </r>
  <r>
    <x v="411"/>
    <n v="322"/>
    <n v="-193"/>
    <n v="5"/>
    <x v="1"/>
    <x v="10"/>
    <x v="407"/>
    <x v="12"/>
    <s v="Pooja"/>
    <x v="13"/>
    <x v="14"/>
  </r>
  <r>
    <x v="412"/>
    <n v="1183"/>
    <n v="106"/>
    <n v="4"/>
    <x v="1"/>
    <x v="10"/>
    <x v="408"/>
    <x v="12"/>
    <s v="Sanjana"/>
    <x v="5"/>
    <x v="5"/>
  </r>
  <r>
    <x v="317"/>
    <n v="1076"/>
    <n v="-38"/>
    <n v="4"/>
    <x v="1"/>
    <x v="10"/>
    <x v="314"/>
    <x v="12"/>
    <s v="Aditi"/>
    <x v="1"/>
    <x v="13"/>
  </r>
  <r>
    <x v="66"/>
    <n v="1506"/>
    <n v="-266"/>
    <n v="6"/>
    <x v="1"/>
    <x v="10"/>
    <x v="64"/>
    <x v="12"/>
    <s v="Surabhi"/>
    <x v="0"/>
    <x v="12"/>
  </r>
  <r>
    <x v="179"/>
    <n v="584"/>
    <n v="-444"/>
    <n v="7"/>
    <x v="1"/>
    <x v="10"/>
    <x v="176"/>
    <x v="12"/>
    <s v="Rutuja"/>
    <x v="8"/>
    <x v="8"/>
  </r>
  <r>
    <x v="73"/>
    <n v="448"/>
    <n v="148"/>
    <n v="2"/>
    <x v="1"/>
    <x v="10"/>
    <x v="71"/>
    <x v="12"/>
    <s v="Shishu"/>
    <x v="17"/>
    <x v="18"/>
  </r>
  <r>
    <x v="77"/>
    <n v="757"/>
    <n v="371"/>
    <n v="2"/>
    <x v="1"/>
    <x v="10"/>
    <x v="75"/>
    <x v="12"/>
    <s v="Shivanshu"/>
    <x v="1"/>
    <x v="13"/>
  </r>
  <r>
    <x v="318"/>
    <n v="321"/>
    <n v="26"/>
    <n v="3"/>
    <x v="1"/>
    <x v="10"/>
    <x v="315"/>
    <x v="12"/>
    <s v="Sudheer"/>
    <x v="14"/>
    <x v="15"/>
  </r>
  <r>
    <x v="413"/>
    <n v="743"/>
    <n v="89"/>
    <n v="5"/>
    <x v="1"/>
    <x v="10"/>
    <x v="409"/>
    <x v="12"/>
    <s v="Praneet"/>
    <x v="0"/>
    <x v="12"/>
  </r>
  <r>
    <x v="414"/>
    <n v="637"/>
    <n v="261"/>
    <n v="2"/>
    <x v="1"/>
    <x v="10"/>
    <x v="410"/>
    <x v="12"/>
    <s v="Tanushree"/>
    <x v="0"/>
    <x v="12"/>
  </r>
  <r>
    <x v="415"/>
    <n v="1298"/>
    <n v="65"/>
    <n v="9"/>
    <x v="1"/>
    <x v="10"/>
    <x v="411"/>
    <x v="12"/>
    <s v="Arti"/>
    <x v="0"/>
    <x v="0"/>
  </r>
  <r>
    <x v="191"/>
    <n v="955"/>
    <n v="305"/>
    <n v="3"/>
    <x v="1"/>
    <x v="10"/>
    <x v="188"/>
    <x v="12"/>
    <s v="Sanjana"/>
    <x v="1"/>
    <x v="13"/>
  </r>
  <r>
    <x v="416"/>
    <n v="1543"/>
    <n v="370"/>
    <n v="8"/>
    <x v="1"/>
    <x v="10"/>
    <x v="412"/>
    <x v="12"/>
    <s v="Sheetal"/>
    <x v="1"/>
    <x v="13"/>
  </r>
  <r>
    <x v="274"/>
    <n v="757"/>
    <n v="371"/>
    <n v="2"/>
    <x v="1"/>
    <x v="10"/>
    <x v="271"/>
    <x v="12"/>
    <s v="Snel"/>
    <x v="6"/>
    <x v="6"/>
  </r>
  <r>
    <x v="417"/>
    <n v="643"/>
    <n v="225"/>
    <n v="2"/>
    <x v="1"/>
    <x v="10"/>
    <x v="413"/>
    <x v="12"/>
    <s v="Aniket"/>
    <x v="7"/>
    <x v="7"/>
  </r>
  <r>
    <x v="89"/>
    <n v="300"/>
    <n v="42"/>
    <n v="2"/>
    <x v="1"/>
    <x v="10"/>
    <x v="87"/>
    <x v="12"/>
    <s v="Kushal"/>
    <x v="11"/>
    <x v="11"/>
  </r>
  <r>
    <x v="194"/>
    <n v="320"/>
    <n v="144"/>
    <n v="1"/>
    <x v="1"/>
    <x v="10"/>
    <x v="191"/>
    <x v="12"/>
    <s v="Soumyabrata"/>
    <x v="17"/>
    <x v="18"/>
  </r>
  <r>
    <x v="90"/>
    <n v="579"/>
    <n v="139"/>
    <n v="3"/>
    <x v="1"/>
    <x v="10"/>
    <x v="88"/>
    <x v="12"/>
    <s v="Gaurav"/>
    <x v="8"/>
    <x v="8"/>
  </r>
  <r>
    <x v="92"/>
    <n v="829"/>
    <n v="19"/>
    <n v="4"/>
    <x v="1"/>
    <x v="10"/>
    <x v="90"/>
    <x v="12"/>
    <s v="Abhijeet"/>
    <x v="1"/>
    <x v="1"/>
  </r>
  <r>
    <x v="92"/>
    <n v="1319"/>
    <n v="567"/>
    <n v="5"/>
    <x v="1"/>
    <x v="10"/>
    <x v="90"/>
    <x v="12"/>
    <s v="Abhijeet"/>
    <x v="1"/>
    <x v="1"/>
  </r>
  <r>
    <x v="345"/>
    <n v="2125"/>
    <n v="234"/>
    <n v="6"/>
    <x v="1"/>
    <x v="10"/>
    <x v="342"/>
    <x v="12"/>
    <s v="Vedant"/>
    <x v="4"/>
    <x v="19"/>
  </r>
  <r>
    <x v="101"/>
    <n v="372"/>
    <n v="59"/>
    <n v="3"/>
    <x v="1"/>
    <x v="10"/>
    <x v="99"/>
    <x v="12"/>
    <s v="Aashna"/>
    <x v="4"/>
    <x v="19"/>
  </r>
  <r>
    <x v="288"/>
    <n v="636"/>
    <n v="204"/>
    <n v="2"/>
    <x v="1"/>
    <x v="10"/>
    <x v="285"/>
    <x v="12"/>
    <s v="Neha"/>
    <x v="2"/>
    <x v="20"/>
  </r>
  <r>
    <x v="383"/>
    <n v="484"/>
    <n v="28"/>
    <n v="3"/>
    <x v="1"/>
    <x v="10"/>
    <x v="379"/>
    <x v="12"/>
    <s v="Vishakha"/>
    <x v="0"/>
    <x v="12"/>
  </r>
  <r>
    <x v="418"/>
    <n v="646"/>
    <n v="-23"/>
    <n v="2"/>
    <x v="1"/>
    <x v="10"/>
    <x v="414"/>
    <x v="12"/>
    <s v="Ankur"/>
    <x v="17"/>
    <x v="18"/>
  </r>
  <r>
    <x v="112"/>
    <n v="644"/>
    <n v="167"/>
    <n v="2"/>
    <x v="1"/>
    <x v="10"/>
    <x v="110"/>
    <x v="12"/>
    <s v="Shruti"/>
    <x v="1"/>
    <x v="13"/>
  </r>
  <r>
    <x v="112"/>
    <n v="1622"/>
    <n v="95"/>
    <n v="5"/>
    <x v="1"/>
    <x v="10"/>
    <x v="110"/>
    <x v="12"/>
    <s v="Shruti"/>
    <x v="1"/>
    <x v="13"/>
  </r>
  <r>
    <x v="215"/>
    <n v="744"/>
    <n v="119"/>
    <n v="6"/>
    <x v="1"/>
    <x v="10"/>
    <x v="212"/>
    <x v="12"/>
    <s v="Krutika"/>
    <x v="17"/>
    <x v="18"/>
  </r>
  <r>
    <x v="115"/>
    <n v="954"/>
    <n v="95"/>
    <n v="3"/>
    <x v="1"/>
    <x v="10"/>
    <x v="113"/>
    <x v="12"/>
    <s v="Soumya"/>
    <x v="0"/>
    <x v="0"/>
  </r>
  <r>
    <x v="348"/>
    <n v="446"/>
    <n v="53"/>
    <n v="3"/>
    <x v="1"/>
    <x v="10"/>
    <x v="345"/>
    <x v="12"/>
    <s v="Surbhi"/>
    <x v="8"/>
    <x v="8"/>
  </r>
  <r>
    <x v="419"/>
    <n v="260"/>
    <n v="68"/>
    <n v="2"/>
    <x v="1"/>
    <x v="10"/>
    <x v="415"/>
    <x v="12"/>
    <s v="Tejeswini"/>
    <x v="0"/>
    <x v="0"/>
  </r>
  <r>
    <x v="326"/>
    <n v="720"/>
    <n v="43"/>
    <n v="2"/>
    <x v="1"/>
    <x v="10"/>
    <x v="323"/>
    <x v="12"/>
    <s v="Shreyshi"/>
    <x v="8"/>
    <x v="22"/>
  </r>
  <r>
    <x v="292"/>
    <n v="203"/>
    <n v="84"/>
    <n v="2"/>
    <x v="1"/>
    <x v="10"/>
    <x v="289"/>
    <x v="12"/>
    <s v="Rhea"/>
    <x v="0"/>
    <x v="12"/>
  </r>
  <r>
    <x v="219"/>
    <n v="4141"/>
    <n v="1698"/>
    <n v="13"/>
    <x v="1"/>
    <x v="10"/>
    <x v="216"/>
    <x v="12"/>
    <s v="Seema"/>
    <x v="4"/>
    <x v="19"/>
  </r>
  <r>
    <x v="387"/>
    <n v="487"/>
    <n v="-23"/>
    <n v="3"/>
    <x v="1"/>
    <x v="10"/>
    <x v="383"/>
    <x v="12"/>
    <s v="Shweta"/>
    <x v="2"/>
    <x v="20"/>
  </r>
  <r>
    <x v="296"/>
    <n v="610"/>
    <n v="208"/>
    <n v="3"/>
    <x v="1"/>
    <x v="10"/>
    <x v="293"/>
    <x v="12"/>
    <s v="Harshal"/>
    <x v="18"/>
    <x v="21"/>
  </r>
  <r>
    <x v="296"/>
    <n v="173"/>
    <n v="86"/>
    <n v="1"/>
    <x v="1"/>
    <x v="10"/>
    <x v="293"/>
    <x v="12"/>
    <s v="Harshal"/>
    <x v="18"/>
    <x v="21"/>
  </r>
  <r>
    <x v="363"/>
    <n v="676"/>
    <n v="151"/>
    <n v="3"/>
    <x v="1"/>
    <x v="10"/>
    <x v="360"/>
    <x v="12"/>
    <s v="Shubham"/>
    <x v="18"/>
    <x v="21"/>
  </r>
  <r>
    <x v="350"/>
    <n v="285"/>
    <n v="128"/>
    <n v="2"/>
    <x v="1"/>
    <x v="10"/>
    <x v="347"/>
    <x v="12"/>
    <s v="Komal"/>
    <x v="4"/>
    <x v="4"/>
  </r>
  <r>
    <x v="232"/>
    <n v="291"/>
    <n v="93"/>
    <n v="2"/>
    <x v="1"/>
    <x v="10"/>
    <x v="229"/>
    <x v="12"/>
    <s v="Sarita"/>
    <x v="0"/>
    <x v="0"/>
  </r>
  <r>
    <x v="135"/>
    <n v="382"/>
    <n v="92"/>
    <n v="2"/>
    <x v="1"/>
    <x v="10"/>
    <x v="133"/>
    <x v="12"/>
    <s v="Paridhi"/>
    <x v="2"/>
    <x v="2"/>
  </r>
  <r>
    <x v="136"/>
    <n v="1337"/>
    <n v="147"/>
    <n v="7"/>
    <x v="1"/>
    <x v="10"/>
    <x v="134"/>
    <x v="12"/>
    <s v="Parishi"/>
    <x v="3"/>
    <x v="3"/>
  </r>
  <r>
    <x v="140"/>
    <n v="250"/>
    <n v="-12"/>
    <n v="2"/>
    <x v="1"/>
    <x v="10"/>
    <x v="138"/>
    <x v="12"/>
    <s v="Yaanvi"/>
    <x v="1"/>
    <x v="13"/>
  </r>
  <r>
    <x v="331"/>
    <n v="736"/>
    <n v="346"/>
    <n v="5"/>
    <x v="1"/>
    <x v="10"/>
    <x v="328"/>
    <x v="12"/>
    <s v="Sharda"/>
    <x v="6"/>
    <x v="6"/>
  </r>
  <r>
    <x v="143"/>
    <n v="965"/>
    <n v="-68"/>
    <n v="3"/>
    <x v="1"/>
    <x v="10"/>
    <x v="141"/>
    <x v="12"/>
    <s v="Anurag"/>
    <x v="1"/>
    <x v="13"/>
  </r>
  <r>
    <x v="143"/>
    <n v="206"/>
    <n v="12"/>
    <n v="1"/>
    <x v="1"/>
    <x v="10"/>
    <x v="141"/>
    <x v="12"/>
    <s v="Anurag"/>
    <x v="1"/>
    <x v="13"/>
  </r>
  <r>
    <x v="146"/>
    <n v="1137"/>
    <n v="-14"/>
    <n v="7"/>
    <x v="1"/>
    <x v="10"/>
    <x v="144"/>
    <x v="12"/>
    <s v="Tulika"/>
    <x v="1"/>
    <x v="1"/>
  </r>
  <r>
    <x v="147"/>
    <n v="1514"/>
    <n v="742"/>
    <n v="4"/>
    <x v="1"/>
    <x v="10"/>
    <x v="145"/>
    <x v="12"/>
    <s v="Pournamasi"/>
    <x v="1"/>
    <x v="13"/>
  </r>
  <r>
    <x v="242"/>
    <n v="762"/>
    <n v="101"/>
    <n v="6"/>
    <x v="1"/>
    <x v="10"/>
    <x v="239"/>
    <x v="12"/>
    <s v="Mukesh"/>
    <x v="7"/>
    <x v="7"/>
  </r>
  <r>
    <x v="153"/>
    <n v="2847"/>
    <n v="712"/>
    <n v="8"/>
    <x v="1"/>
    <x v="10"/>
    <x v="151"/>
    <x v="12"/>
    <s v="Sarita"/>
    <x v="0"/>
    <x v="0"/>
  </r>
  <r>
    <x v="246"/>
    <n v="663"/>
    <n v="-212"/>
    <n v="5"/>
    <x v="1"/>
    <x v="10"/>
    <x v="243"/>
    <x v="12"/>
    <s v="Vini"/>
    <x v="14"/>
    <x v="15"/>
  </r>
  <r>
    <x v="156"/>
    <n v="80"/>
    <n v="-56"/>
    <n v="4"/>
    <x v="1"/>
    <x v="11"/>
    <x v="0"/>
    <x v="12"/>
    <s v="Bharat"/>
    <x v="8"/>
    <x v="8"/>
  </r>
  <r>
    <x v="4"/>
    <n v="485"/>
    <n v="29"/>
    <n v="4"/>
    <x v="1"/>
    <x v="11"/>
    <x v="3"/>
    <x v="12"/>
    <s v="Jitesh"/>
    <x v="4"/>
    <x v="4"/>
  </r>
  <r>
    <x v="420"/>
    <n v="98"/>
    <n v="-12"/>
    <n v="2"/>
    <x v="1"/>
    <x v="11"/>
    <x v="416"/>
    <x v="12"/>
    <s v="Vandana"/>
    <x v="15"/>
    <x v="16"/>
  </r>
  <r>
    <x v="421"/>
    <n v="305"/>
    <n v="-270"/>
    <n v="5"/>
    <x v="1"/>
    <x v="11"/>
    <x v="417"/>
    <x v="12"/>
    <s v="Sagar"/>
    <x v="11"/>
    <x v="11"/>
  </r>
  <r>
    <x v="422"/>
    <n v="233"/>
    <n v="-10"/>
    <n v="5"/>
    <x v="1"/>
    <x v="11"/>
    <x v="418"/>
    <x v="12"/>
    <s v="Deepak"/>
    <x v="1"/>
    <x v="1"/>
  </r>
  <r>
    <x v="422"/>
    <n v="228"/>
    <n v="63"/>
    <n v="3"/>
    <x v="1"/>
    <x v="11"/>
    <x v="418"/>
    <x v="12"/>
    <s v="Deepak"/>
    <x v="1"/>
    <x v="1"/>
  </r>
  <r>
    <x v="163"/>
    <n v="263"/>
    <n v="-63"/>
    <n v="2"/>
    <x v="1"/>
    <x v="11"/>
    <x v="160"/>
    <x v="12"/>
    <s v="Kirti"/>
    <x v="9"/>
    <x v="9"/>
  </r>
  <r>
    <x v="163"/>
    <n v="36"/>
    <n v="-7"/>
    <n v="1"/>
    <x v="1"/>
    <x v="11"/>
    <x v="160"/>
    <x v="12"/>
    <s v="Kirti"/>
    <x v="9"/>
    <x v="9"/>
  </r>
  <r>
    <x v="20"/>
    <n v="925"/>
    <n v="-447"/>
    <n v="5"/>
    <x v="1"/>
    <x v="11"/>
    <x v="18"/>
    <x v="12"/>
    <s v="Chirag"/>
    <x v="0"/>
    <x v="12"/>
  </r>
  <r>
    <x v="24"/>
    <n v="269"/>
    <n v="-86"/>
    <n v="2"/>
    <x v="1"/>
    <x v="11"/>
    <x v="22"/>
    <x v="12"/>
    <s v="Sabah"/>
    <x v="0"/>
    <x v="12"/>
  </r>
  <r>
    <x v="26"/>
    <n v="624"/>
    <n v="37"/>
    <n v="2"/>
    <x v="1"/>
    <x v="11"/>
    <x v="24"/>
    <x v="12"/>
    <s v="Priyanka"/>
    <x v="0"/>
    <x v="0"/>
  </r>
  <r>
    <x v="27"/>
    <n v="1021"/>
    <n v="-48"/>
    <n v="4"/>
    <x v="1"/>
    <x v="11"/>
    <x v="25"/>
    <x v="12"/>
    <s v="Tulika"/>
    <x v="1"/>
    <x v="1"/>
  </r>
  <r>
    <x v="314"/>
    <n v="86"/>
    <n v="-21"/>
    <n v="1"/>
    <x v="1"/>
    <x v="11"/>
    <x v="311"/>
    <x v="12"/>
    <s v="Sweta"/>
    <x v="0"/>
    <x v="12"/>
  </r>
  <r>
    <x v="423"/>
    <n v="934"/>
    <n v="-916"/>
    <n v="7"/>
    <x v="1"/>
    <x v="11"/>
    <x v="419"/>
    <x v="12"/>
    <s v="Tanvi"/>
    <x v="12"/>
    <x v="7"/>
  </r>
  <r>
    <x v="339"/>
    <n v="342"/>
    <n v="-103"/>
    <n v="4"/>
    <x v="1"/>
    <x v="11"/>
    <x v="336"/>
    <x v="12"/>
    <s v="Chandni"/>
    <x v="2"/>
    <x v="2"/>
  </r>
  <r>
    <x v="35"/>
    <n v="1096"/>
    <n v="-658"/>
    <n v="7"/>
    <x v="1"/>
    <x v="11"/>
    <x v="33"/>
    <x v="12"/>
    <s v="Bhawna"/>
    <x v="1"/>
    <x v="13"/>
  </r>
  <r>
    <x v="252"/>
    <n v="469"/>
    <n v="-459"/>
    <n v="3"/>
    <x v="1"/>
    <x v="11"/>
    <x v="249"/>
    <x v="12"/>
    <s v="Bhaggyasree"/>
    <x v="0"/>
    <x v="12"/>
  </r>
  <r>
    <x v="424"/>
    <n v="46"/>
    <n v="0"/>
    <n v="2"/>
    <x v="1"/>
    <x v="11"/>
    <x v="420"/>
    <x v="12"/>
    <s v="Shweta"/>
    <x v="1"/>
    <x v="13"/>
  </r>
  <r>
    <x v="260"/>
    <n v="76"/>
    <n v="-54"/>
    <n v="3"/>
    <x v="1"/>
    <x v="11"/>
    <x v="257"/>
    <x v="12"/>
    <s v="Wale"/>
    <x v="0"/>
    <x v="12"/>
  </r>
  <r>
    <x v="170"/>
    <n v="144"/>
    <n v="-7"/>
    <n v="4"/>
    <x v="1"/>
    <x v="11"/>
    <x v="167"/>
    <x v="12"/>
    <s v="Anisha"/>
    <x v="11"/>
    <x v="11"/>
  </r>
  <r>
    <x v="425"/>
    <n v="108"/>
    <n v="-19"/>
    <n v="3"/>
    <x v="1"/>
    <x v="11"/>
    <x v="421"/>
    <x v="12"/>
    <s v="Pranav"/>
    <x v="1"/>
    <x v="13"/>
  </r>
  <r>
    <x v="426"/>
    <n v="482"/>
    <n v="-6"/>
    <n v="7"/>
    <x v="1"/>
    <x v="11"/>
    <x v="422"/>
    <x v="12"/>
    <s v="Navdeep"/>
    <x v="1"/>
    <x v="13"/>
  </r>
  <r>
    <x v="343"/>
    <n v="47"/>
    <n v="-21"/>
    <n v="2"/>
    <x v="1"/>
    <x v="11"/>
    <x v="340"/>
    <x v="12"/>
    <s v="Nitant"/>
    <x v="2"/>
    <x v="2"/>
  </r>
  <r>
    <x v="56"/>
    <n v="534"/>
    <n v="5"/>
    <n v="2"/>
    <x v="1"/>
    <x v="11"/>
    <x v="54"/>
    <x v="12"/>
    <s v="Nishant"/>
    <x v="0"/>
    <x v="12"/>
  </r>
  <r>
    <x v="56"/>
    <n v="221"/>
    <n v="-15"/>
    <n v="2"/>
    <x v="1"/>
    <x v="11"/>
    <x v="54"/>
    <x v="12"/>
    <s v="Nishant"/>
    <x v="0"/>
    <x v="12"/>
  </r>
  <r>
    <x v="174"/>
    <n v="761"/>
    <n v="266"/>
    <n v="9"/>
    <x v="1"/>
    <x v="11"/>
    <x v="171"/>
    <x v="12"/>
    <s v="Vaibhav"/>
    <x v="1"/>
    <x v="13"/>
  </r>
  <r>
    <x v="59"/>
    <n v="328"/>
    <n v="-15"/>
    <n v="3"/>
    <x v="1"/>
    <x v="11"/>
    <x v="57"/>
    <x v="12"/>
    <s v="Surabhi"/>
    <x v="0"/>
    <x v="12"/>
  </r>
  <r>
    <x v="59"/>
    <n v="263"/>
    <n v="-31"/>
    <n v="9"/>
    <x v="1"/>
    <x v="11"/>
    <x v="57"/>
    <x v="12"/>
    <s v="Surabhi"/>
    <x v="0"/>
    <x v="12"/>
  </r>
  <r>
    <x v="60"/>
    <n v="1316"/>
    <n v="-527"/>
    <n v="7"/>
    <x v="1"/>
    <x v="11"/>
    <x v="58"/>
    <x v="12"/>
    <s v="Anudeep"/>
    <x v="1"/>
    <x v="13"/>
  </r>
  <r>
    <x v="63"/>
    <n v="299"/>
    <n v="-28"/>
    <n v="3"/>
    <x v="1"/>
    <x v="11"/>
    <x v="61"/>
    <x v="12"/>
    <s v="Ashmeet"/>
    <x v="3"/>
    <x v="3"/>
  </r>
  <r>
    <x v="65"/>
    <n v="209"/>
    <n v="-21"/>
    <n v="2"/>
    <x v="1"/>
    <x v="11"/>
    <x v="63"/>
    <x v="12"/>
    <s v="Shreya"/>
    <x v="6"/>
    <x v="6"/>
  </r>
  <r>
    <x v="66"/>
    <n v="724"/>
    <n v="-447"/>
    <n v="4"/>
    <x v="1"/>
    <x v="11"/>
    <x v="64"/>
    <x v="12"/>
    <s v="Surabhi"/>
    <x v="0"/>
    <x v="12"/>
  </r>
  <r>
    <x v="427"/>
    <n v="42"/>
    <n v="-3"/>
    <n v="1"/>
    <x v="1"/>
    <x v="11"/>
    <x v="423"/>
    <x v="12"/>
    <s v="Sajal"/>
    <x v="5"/>
    <x v="5"/>
  </r>
  <r>
    <x v="77"/>
    <n v="269"/>
    <n v="91"/>
    <n v="1"/>
    <x v="1"/>
    <x v="11"/>
    <x v="75"/>
    <x v="12"/>
    <s v="Shivanshu"/>
    <x v="1"/>
    <x v="13"/>
  </r>
  <r>
    <x v="183"/>
    <n v="146"/>
    <n v="-63"/>
    <n v="3"/>
    <x v="1"/>
    <x v="11"/>
    <x v="180"/>
    <x v="12"/>
    <s v="Apsingekar"/>
    <x v="5"/>
    <x v="5"/>
  </r>
  <r>
    <x v="428"/>
    <n v="417"/>
    <n v="49"/>
    <n v="3"/>
    <x v="1"/>
    <x v="11"/>
    <x v="424"/>
    <x v="12"/>
    <s v="Ankur"/>
    <x v="1"/>
    <x v="1"/>
  </r>
  <r>
    <x v="397"/>
    <n v="2103"/>
    <n v="322"/>
    <n v="8"/>
    <x v="1"/>
    <x v="11"/>
    <x v="393"/>
    <x v="12"/>
    <s v="Rohan"/>
    <x v="0"/>
    <x v="12"/>
  </r>
  <r>
    <x v="193"/>
    <n v="648"/>
    <n v="50"/>
    <n v="6"/>
    <x v="1"/>
    <x v="11"/>
    <x v="190"/>
    <x v="12"/>
    <s v="Rohan"/>
    <x v="15"/>
    <x v="16"/>
  </r>
  <r>
    <x v="92"/>
    <n v="442"/>
    <n v="31"/>
    <n v="2"/>
    <x v="1"/>
    <x v="11"/>
    <x v="90"/>
    <x v="12"/>
    <s v="Abhijeet"/>
    <x v="1"/>
    <x v="1"/>
  </r>
  <r>
    <x v="94"/>
    <n v="2457"/>
    <n v="665"/>
    <n v="11"/>
    <x v="1"/>
    <x v="11"/>
    <x v="92"/>
    <x v="12"/>
    <s v="Swapnil"/>
    <x v="0"/>
    <x v="12"/>
  </r>
  <r>
    <x v="95"/>
    <n v="216"/>
    <n v="-83"/>
    <n v="3"/>
    <x v="1"/>
    <x v="11"/>
    <x v="93"/>
    <x v="12"/>
    <s v="Aayush"/>
    <x v="4"/>
    <x v="4"/>
  </r>
  <r>
    <x v="197"/>
    <n v="367"/>
    <n v="73"/>
    <n v="3"/>
    <x v="1"/>
    <x v="11"/>
    <x v="194"/>
    <x v="12"/>
    <s v="Divyeta"/>
    <x v="1"/>
    <x v="13"/>
  </r>
  <r>
    <x v="198"/>
    <n v="1351"/>
    <n v="111"/>
    <n v="6"/>
    <x v="1"/>
    <x v="11"/>
    <x v="195"/>
    <x v="12"/>
    <s v="Pooja"/>
    <x v="4"/>
    <x v="19"/>
  </r>
  <r>
    <x v="201"/>
    <n v="646"/>
    <n v="213"/>
    <n v="3"/>
    <x v="1"/>
    <x v="11"/>
    <x v="198"/>
    <x v="12"/>
    <s v="Rohan"/>
    <x v="12"/>
    <x v="23"/>
  </r>
  <r>
    <x v="204"/>
    <n v="734"/>
    <n v="213"/>
    <n v="6"/>
    <x v="1"/>
    <x v="11"/>
    <x v="201"/>
    <x v="12"/>
    <s v="Rohan"/>
    <x v="1"/>
    <x v="13"/>
  </r>
  <r>
    <x v="102"/>
    <n v="171"/>
    <n v="2"/>
    <n v="2"/>
    <x v="1"/>
    <x v="11"/>
    <x v="100"/>
    <x v="12"/>
    <s v="Abhishek"/>
    <x v="2"/>
    <x v="20"/>
  </r>
  <r>
    <x v="208"/>
    <n v="850"/>
    <n v="289"/>
    <n v="5"/>
    <x v="1"/>
    <x v="11"/>
    <x v="205"/>
    <x v="12"/>
    <s v="Jay"/>
    <x v="18"/>
    <x v="21"/>
  </r>
  <r>
    <x v="429"/>
    <n v="277"/>
    <n v="3"/>
    <n v="1"/>
    <x v="1"/>
    <x v="11"/>
    <x v="425"/>
    <x v="12"/>
    <s v="Sukruta"/>
    <x v="12"/>
    <x v="23"/>
  </r>
  <r>
    <x v="288"/>
    <n v="1599"/>
    <n v="37"/>
    <n v="6"/>
    <x v="1"/>
    <x v="11"/>
    <x v="285"/>
    <x v="12"/>
    <s v="Neha"/>
    <x v="2"/>
    <x v="20"/>
  </r>
  <r>
    <x v="290"/>
    <n v="314"/>
    <n v="-41"/>
    <n v="3"/>
    <x v="1"/>
    <x v="11"/>
    <x v="287"/>
    <x v="12"/>
    <s v="Shruti"/>
    <x v="0"/>
    <x v="12"/>
  </r>
  <r>
    <x v="430"/>
    <n v="200"/>
    <n v="7"/>
    <n v="4"/>
    <x v="1"/>
    <x v="11"/>
    <x v="426"/>
    <x v="12"/>
    <s v="Shreya"/>
    <x v="4"/>
    <x v="4"/>
  </r>
  <r>
    <x v="209"/>
    <n v="351"/>
    <n v="-94"/>
    <n v="5"/>
    <x v="1"/>
    <x v="11"/>
    <x v="206"/>
    <x v="12"/>
    <s v="Monica"/>
    <x v="12"/>
    <x v="7"/>
  </r>
  <r>
    <x v="401"/>
    <n v="469"/>
    <n v="33"/>
    <n v="4"/>
    <x v="1"/>
    <x v="11"/>
    <x v="397"/>
    <x v="12"/>
    <s v="Vineet"/>
    <x v="10"/>
    <x v="10"/>
  </r>
  <r>
    <x v="111"/>
    <n v="765"/>
    <n v="-36"/>
    <n v="3"/>
    <x v="1"/>
    <x v="11"/>
    <x v="109"/>
    <x v="12"/>
    <s v="Mhatre"/>
    <x v="1"/>
    <x v="13"/>
  </r>
  <r>
    <x v="214"/>
    <n v="50"/>
    <n v="14"/>
    <n v="1"/>
    <x v="1"/>
    <x v="11"/>
    <x v="211"/>
    <x v="12"/>
    <s v="Jesal"/>
    <x v="3"/>
    <x v="3"/>
  </r>
  <r>
    <x v="113"/>
    <n v="935"/>
    <n v="114"/>
    <n v="4"/>
    <x v="1"/>
    <x v="11"/>
    <x v="111"/>
    <x v="12"/>
    <s v="Priyanka"/>
    <x v="1"/>
    <x v="13"/>
  </r>
  <r>
    <x v="215"/>
    <n v="188"/>
    <n v="-193"/>
    <n v="2"/>
    <x v="1"/>
    <x v="11"/>
    <x v="212"/>
    <x v="12"/>
    <s v="Krutika"/>
    <x v="17"/>
    <x v="18"/>
  </r>
  <r>
    <x v="114"/>
    <n v="524"/>
    <n v="-25"/>
    <n v="2"/>
    <x v="1"/>
    <x v="11"/>
    <x v="112"/>
    <x v="12"/>
    <s v="Trupti"/>
    <x v="8"/>
    <x v="8"/>
  </r>
  <r>
    <x v="114"/>
    <n v="148"/>
    <n v="9"/>
    <n v="1"/>
    <x v="1"/>
    <x v="11"/>
    <x v="112"/>
    <x v="12"/>
    <s v="Trupti"/>
    <x v="8"/>
    <x v="8"/>
  </r>
  <r>
    <x v="419"/>
    <n v="312"/>
    <n v="62"/>
    <n v="1"/>
    <x v="1"/>
    <x v="11"/>
    <x v="415"/>
    <x v="12"/>
    <s v="Tejeswini"/>
    <x v="0"/>
    <x v="0"/>
  </r>
  <r>
    <x v="118"/>
    <n v="1270"/>
    <n v="546"/>
    <n v="11"/>
    <x v="1"/>
    <x v="11"/>
    <x v="116"/>
    <x v="12"/>
    <s v="Oshin"/>
    <x v="1"/>
    <x v="13"/>
  </r>
  <r>
    <x v="431"/>
    <n v="510"/>
    <n v="234"/>
    <n v="6"/>
    <x v="1"/>
    <x v="11"/>
    <x v="427"/>
    <x v="12"/>
    <s v="Soumya"/>
    <x v="2"/>
    <x v="20"/>
  </r>
  <r>
    <x v="294"/>
    <n v="1063"/>
    <n v="-175"/>
    <n v="4"/>
    <x v="1"/>
    <x v="11"/>
    <x v="291"/>
    <x v="13"/>
    <s v="Parin"/>
    <x v="0"/>
    <x v="12"/>
  </r>
  <r>
    <x v="387"/>
    <n v="918"/>
    <n v="22"/>
    <n v="9"/>
    <x v="1"/>
    <x v="11"/>
    <x v="383"/>
    <x v="13"/>
    <s v="Shweta"/>
    <x v="2"/>
    <x v="20"/>
  </r>
  <r>
    <x v="224"/>
    <n v="231"/>
    <n v="99"/>
    <n v="2"/>
    <x v="1"/>
    <x v="11"/>
    <x v="221"/>
    <x v="13"/>
    <s v="Yogesh"/>
    <x v="1"/>
    <x v="13"/>
  </r>
  <r>
    <x v="125"/>
    <n v="51"/>
    <n v="-49"/>
    <n v="2"/>
    <x v="1"/>
    <x v="11"/>
    <x v="123"/>
    <x v="13"/>
    <s v="Diwakar"/>
    <x v="18"/>
    <x v="21"/>
  </r>
  <r>
    <x v="128"/>
    <n v="162"/>
    <n v="73"/>
    <n v="2"/>
    <x v="1"/>
    <x v="11"/>
    <x v="126"/>
    <x v="13"/>
    <s v="Nandita"/>
    <x v="2"/>
    <x v="2"/>
  </r>
  <r>
    <x v="226"/>
    <n v="527"/>
    <n v="26"/>
    <n v="3"/>
    <x v="1"/>
    <x v="11"/>
    <x v="223"/>
    <x v="13"/>
    <s v="Kartikay"/>
    <x v="5"/>
    <x v="5"/>
  </r>
  <r>
    <x v="227"/>
    <n v="429"/>
    <n v="61"/>
    <n v="3"/>
    <x v="1"/>
    <x v="11"/>
    <x v="224"/>
    <x v="13"/>
    <s v="Hazel"/>
    <x v="14"/>
    <x v="15"/>
  </r>
  <r>
    <x v="227"/>
    <n v="134"/>
    <n v="-13"/>
    <n v="3"/>
    <x v="1"/>
    <x v="11"/>
    <x v="224"/>
    <x v="13"/>
    <s v="Hazel"/>
    <x v="14"/>
    <x v="15"/>
  </r>
  <r>
    <x v="133"/>
    <n v="369"/>
    <n v="15"/>
    <n v="3"/>
    <x v="1"/>
    <x v="11"/>
    <x v="131"/>
    <x v="13"/>
    <s v="Pinky"/>
    <x v="9"/>
    <x v="9"/>
  </r>
  <r>
    <x v="136"/>
    <n v="600"/>
    <n v="102"/>
    <n v="5"/>
    <x v="1"/>
    <x v="11"/>
    <x v="134"/>
    <x v="13"/>
    <s v="Parishi"/>
    <x v="3"/>
    <x v="3"/>
  </r>
  <r>
    <x v="139"/>
    <n v="559"/>
    <n v="174"/>
    <n v="2"/>
    <x v="1"/>
    <x v="11"/>
    <x v="137"/>
    <x v="13"/>
    <s v="Mayank"/>
    <x v="0"/>
    <x v="12"/>
  </r>
  <r>
    <x v="432"/>
    <n v="241"/>
    <n v="-77"/>
    <n v="4"/>
    <x v="1"/>
    <x v="11"/>
    <x v="428"/>
    <x v="13"/>
    <s v="Farah"/>
    <x v="11"/>
    <x v="11"/>
  </r>
  <r>
    <x v="433"/>
    <n v="313"/>
    <n v="44"/>
    <n v="3"/>
    <x v="1"/>
    <x v="11"/>
    <x v="429"/>
    <x v="13"/>
    <s v="Sweta"/>
    <x v="0"/>
    <x v="12"/>
  </r>
  <r>
    <x v="307"/>
    <n v="557"/>
    <n v="111"/>
    <n v="2"/>
    <x v="1"/>
    <x v="11"/>
    <x v="304"/>
    <x v="13"/>
    <s v="Kasheen"/>
    <x v="3"/>
    <x v="3"/>
  </r>
  <r>
    <x v="434"/>
    <n v="209"/>
    <n v="-63"/>
    <n v="4"/>
    <x v="1"/>
    <x v="11"/>
    <x v="430"/>
    <x v="13"/>
    <s v="Anita"/>
    <x v="6"/>
    <x v="6"/>
  </r>
  <r>
    <x v="152"/>
    <n v="311"/>
    <n v="40"/>
    <n v="1"/>
    <x v="1"/>
    <x v="11"/>
    <x v="150"/>
    <x v="13"/>
    <s v="Vandana"/>
    <x v="15"/>
    <x v="16"/>
  </r>
  <r>
    <x v="246"/>
    <n v="671"/>
    <n v="-309"/>
    <n v="5"/>
    <x v="1"/>
    <x v="11"/>
    <x v="243"/>
    <x v="13"/>
    <s v="Vini"/>
    <x v="14"/>
    <x v="15"/>
  </r>
  <r>
    <x v="0"/>
    <n v="168"/>
    <n v="-111"/>
    <n v="2"/>
    <x v="1"/>
    <x v="12"/>
    <x v="0"/>
    <x v="13"/>
    <s v="Pearl"/>
    <x v="0"/>
    <x v="0"/>
  </r>
  <r>
    <x v="0"/>
    <n v="424"/>
    <n v="-272"/>
    <n v="5"/>
    <x v="1"/>
    <x v="12"/>
    <x v="0"/>
    <x v="13"/>
    <s v="Pearl"/>
    <x v="0"/>
    <x v="0"/>
  </r>
  <r>
    <x v="0"/>
    <n v="2617"/>
    <n v="1151"/>
    <n v="4"/>
    <x v="1"/>
    <x v="12"/>
    <x v="0"/>
    <x v="13"/>
    <s v="Pearl"/>
    <x v="0"/>
    <x v="0"/>
  </r>
  <r>
    <x v="422"/>
    <n v="333"/>
    <n v="-15"/>
    <n v="3"/>
    <x v="1"/>
    <x v="12"/>
    <x v="418"/>
    <x v="13"/>
    <s v="Deepak"/>
    <x v="1"/>
    <x v="1"/>
  </r>
  <r>
    <x v="435"/>
    <n v="46"/>
    <n v="-14"/>
    <n v="1"/>
    <x v="1"/>
    <x v="12"/>
    <x v="431"/>
    <x v="13"/>
    <s v="Bhishm"/>
    <x v="0"/>
    <x v="12"/>
  </r>
  <r>
    <x v="249"/>
    <n v="143"/>
    <n v="-129"/>
    <n v="2"/>
    <x v="1"/>
    <x v="12"/>
    <x v="246"/>
    <x v="13"/>
    <s v="Sahil"/>
    <x v="12"/>
    <x v="7"/>
  </r>
  <r>
    <x v="13"/>
    <n v="249"/>
    <n v="-130"/>
    <n v="4"/>
    <x v="1"/>
    <x v="12"/>
    <x v="11"/>
    <x v="13"/>
    <s v="Amit"/>
    <x v="10"/>
    <x v="10"/>
  </r>
  <r>
    <x v="436"/>
    <n v="1629"/>
    <n v="-153"/>
    <n v="3"/>
    <x v="1"/>
    <x v="12"/>
    <x v="432"/>
    <x v="13"/>
    <s v="Lisha"/>
    <x v="1"/>
    <x v="1"/>
  </r>
  <r>
    <x v="311"/>
    <n v="273"/>
    <n v="-87"/>
    <n v="4"/>
    <x v="1"/>
    <x v="12"/>
    <x v="308"/>
    <x v="13"/>
    <s v="Yaanvi"/>
    <x v="1"/>
    <x v="13"/>
  </r>
  <r>
    <x v="311"/>
    <n v="183"/>
    <n v="-66"/>
    <n v="5"/>
    <x v="1"/>
    <x v="12"/>
    <x v="308"/>
    <x v="13"/>
    <s v="Yaanvi"/>
    <x v="1"/>
    <x v="13"/>
  </r>
  <r>
    <x v="19"/>
    <n v="100"/>
    <n v="-23"/>
    <n v="1"/>
    <x v="1"/>
    <x v="12"/>
    <x v="17"/>
    <x v="13"/>
    <s v="Aditya"/>
    <x v="12"/>
    <x v="7"/>
  </r>
  <r>
    <x v="20"/>
    <n v="351"/>
    <n v="-47"/>
    <n v="8"/>
    <x v="1"/>
    <x v="12"/>
    <x v="18"/>
    <x v="13"/>
    <s v="Chirag"/>
    <x v="0"/>
    <x v="12"/>
  </r>
  <r>
    <x v="23"/>
    <n v="427"/>
    <n v="-50"/>
    <n v="7"/>
    <x v="1"/>
    <x v="12"/>
    <x v="21"/>
    <x v="13"/>
    <s v="Farah"/>
    <x v="11"/>
    <x v="11"/>
  </r>
  <r>
    <x v="23"/>
    <n v="195"/>
    <n v="-117"/>
    <n v="5"/>
    <x v="1"/>
    <x v="12"/>
    <x v="21"/>
    <x v="13"/>
    <s v="Farah"/>
    <x v="11"/>
    <x v="11"/>
  </r>
  <r>
    <x v="27"/>
    <n v="332"/>
    <n v="-43"/>
    <n v="6"/>
    <x v="1"/>
    <x v="12"/>
    <x v="25"/>
    <x v="13"/>
    <s v="Tulika"/>
    <x v="1"/>
    <x v="1"/>
  </r>
  <r>
    <x v="437"/>
    <n v="444"/>
    <n v="-200"/>
    <n v="4"/>
    <x v="1"/>
    <x v="12"/>
    <x v="433"/>
    <x v="13"/>
    <s v="Pratyusmita"/>
    <x v="5"/>
    <x v="5"/>
  </r>
  <r>
    <x v="437"/>
    <n v="785"/>
    <n v="52"/>
    <n v="2"/>
    <x v="1"/>
    <x v="12"/>
    <x v="433"/>
    <x v="13"/>
    <s v="Pratyusmita"/>
    <x v="5"/>
    <x v="5"/>
  </r>
  <r>
    <x v="437"/>
    <n v="258"/>
    <n v="-27"/>
    <n v="2"/>
    <x v="1"/>
    <x v="12"/>
    <x v="433"/>
    <x v="13"/>
    <s v="Pratyusmita"/>
    <x v="5"/>
    <x v="5"/>
  </r>
  <r>
    <x v="32"/>
    <n v="327"/>
    <n v="-39"/>
    <n v="1"/>
    <x v="1"/>
    <x v="12"/>
    <x v="30"/>
    <x v="13"/>
    <s v="Bathina"/>
    <x v="14"/>
    <x v="15"/>
  </r>
  <r>
    <x v="35"/>
    <n v="1625"/>
    <n v="-77"/>
    <n v="3"/>
    <x v="1"/>
    <x v="12"/>
    <x v="33"/>
    <x v="13"/>
    <s v="Bhawna"/>
    <x v="1"/>
    <x v="13"/>
  </r>
  <r>
    <x v="438"/>
    <n v="545"/>
    <n v="-73"/>
    <n v="11"/>
    <x v="1"/>
    <x v="12"/>
    <x v="434"/>
    <x v="13"/>
    <s v="Krutika"/>
    <x v="5"/>
    <x v="5"/>
  </r>
  <r>
    <x v="36"/>
    <n v="245"/>
    <n v="-3"/>
    <n v="4"/>
    <x v="1"/>
    <x v="12"/>
    <x v="34"/>
    <x v="13"/>
    <s v="Shreya"/>
    <x v="6"/>
    <x v="6"/>
  </r>
  <r>
    <x v="340"/>
    <n v="529"/>
    <n v="137"/>
    <n v="3"/>
    <x v="1"/>
    <x v="12"/>
    <x v="337"/>
    <x v="13"/>
    <s v="Sheetal"/>
    <x v="1"/>
    <x v="13"/>
  </r>
  <r>
    <x v="41"/>
    <n v="68"/>
    <n v="-30"/>
    <n v="1"/>
    <x v="1"/>
    <x v="12"/>
    <x v="39"/>
    <x v="13"/>
    <s v="Parna"/>
    <x v="1"/>
    <x v="1"/>
  </r>
  <r>
    <x v="41"/>
    <n v="72"/>
    <n v="-49"/>
    <n v="1"/>
    <x v="1"/>
    <x v="12"/>
    <x v="39"/>
    <x v="13"/>
    <s v="Parna"/>
    <x v="1"/>
    <x v="1"/>
  </r>
  <r>
    <x v="42"/>
    <n v="117"/>
    <n v="-6"/>
    <n v="3"/>
    <x v="1"/>
    <x v="12"/>
    <x v="40"/>
    <x v="13"/>
    <s v="Noopur"/>
    <x v="14"/>
    <x v="15"/>
  </r>
  <r>
    <x v="253"/>
    <n v="73"/>
    <n v="-7"/>
    <n v="1"/>
    <x v="1"/>
    <x v="12"/>
    <x v="250"/>
    <x v="13"/>
    <s v="Vijay"/>
    <x v="9"/>
    <x v="9"/>
  </r>
  <r>
    <x v="43"/>
    <n v="65"/>
    <n v="-16"/>
    <n v="2"/>
    <x v="1"/>
    <x v="12"/>
    <x v="41"/>
    <x v="13"/>
    <s v="Amisha"/>
    <x v="16"/>
    <x v="17"/>
  </r>
  <r>
    <x v="395"/>
    <n v="102"/>
    <n v="0"/>
    <n v="3"/>
    <x v="1"/>
    <x v="12"/>
    <x v="391"/>
    <x v="13"/>
    <s v="Riya"/>
    <x v="0"/>
    <x v="12"/>
  </r>
  <r>
    <x v="257"/>
    <n v="709"/>
    <n v="-100"/>
    <n v="5"/>
    <x v="1"/>
    <x v="12"/>
    <x v="254"/>
    <x v="13"/>
    <s v="Kishwar"/>
    <x v="1"/>
    <x v="13"/>
  </r>
  <r>
    <x v="439"/>
    <n v="193"/>
    <n v="-275"/>
    <n v="3"/>
    <x v="1"/>
    <x v="12"/>
    <x v="435"/>
    <x v="13"/>
    <s v="Adhvaita"/>
    <x v="2"/>
    <x v="2"/>
  </r>
  <r>
    <x v="440"/>
    <n v="416"/>
    <n v="137"/>
    <n v="3"/>
    <x v="1"/>
    <x v="12"/>
    <x v="436"/>
    <x v="13"/>
    <s v="Srishti"/>
    <x v="9"/>
    <x v="9"/>
  </r>
  <r>
    <x v="342"/>
    <n v="149"/>
    <n v="-40"/>
    <n v="2"/>
    <x v="1"/>
    <x v="12"/>
    <x v="339"/>
    <x v="13"/>
    <s v="Anchal"/>
    <x v="7"/>
    <x v="7"/>
  </r>
  <r>
    <x v="49"/>
    <n v="771"/>
    <n v="-424"/>
    <n v="2"/>
    <x v="1"/>
    <x v="12"/>
    <x v="47"/>
    <x v="13"/>
    <s v="Ameesha"/>
    <x v="0"/>
    <x v="0"/>
  </r>
  <r>
    <x v="441"/>
    <n v="1549"/>
    <n v="-439"/>
    <n v="4"/>
    <x v="1"/>
    <x v="12"/>
    <x v="437"/>
    <x v="13"/>
    <s v="Madhulika"/>
    <x v="1"/>
    <x v="1"/>
  </r>
  <r>
    <x v="171"/>
    <n v="1145"/>
    <n v="-706"/>
    <n v="3"/>
    <x v="1"/>
    <x v="12"/>
    <x v="168"/>
    <x v="13"/>
    <s v="Rishabh"/>
    <x v="2"/>
    <x v="2"/>
  </r>
  <r>
    <x v="50"/>
    <n v="148"/>
    <n v="-91"/>
    <n v="2"/>
    <x v="1"/>
    <x v="12"/>
    <x v="48"/>
    <x v="13"/>
    <s v="Ayush"/>
    <x v="12"/>
    <x v="7"/>
  </r>
  <r>
    <x v="343"/>
    <n v="224"/>
    <n v="58"/>
    <n v="3"/>
    <x v="1"/>
    <x v="12"/>
    <x v="340"/>
    <x v="13"/>
    <s v="Nitant"/>
    <x v="2"/>
    <x v="2"/>
  </r>
  <r>
    <x v="56"/>
    <n v="68"/>
    <n v="-56"/>
    <n v="2"/>
    <x v="1"/>
    <x v="12"/>
    <x v="54"/>
    <x v="13"/>
    <s v="Nishant"/>
    <x v="0"/>
    <x v="12"/>
  </r>
  <r>
    <x v="56"/>
    <n v="106"/>
    <n v="0"/>
    <n v="2"/>
    <x v="1"/>
    <x v="12"/>
    <x v="54"/>
    <x v="13"/>
    <s v="Nishant"/>
    <x v="0"/>
    <x v="12"/>
  </r>
  <r>
    <x v="373"/>
    <n v="465"/>
    <n v="-33"/>
    <n v="4"/>
    <x v="1"/>
    <x v="12"/>
    <x v="369"/>
    <x v="13"/>
    <s v="Mohan"/>
    <x v="0"/>
    <x v="12"/>
  </r>
  <r>
    <x v="59"/>
    <n v="418"/>
    <n v="70"/>
    <n v="7"/>
    <x v="1"/>
    <x v="12"/>
    <x v="57"/>
    <x v="13"/>
    <s v="Surabhi"/>
    <x v="0"/>
    <x v="12"/>
  </r>
  <r>
    <x v="61"/>
    <n v="765"/>
    <n v="-153"/>
    <n v="2"/>
    <x v="1"/>
    <x v="12"/>
    <x v="59"/>
    <x v="13"/>
    <s v="Sanjova"/>
    <x v="0"/>
    <x v="0"/>
  </r>
  <r>
    <x v="442"/>
    <n v="137"/>
    <n v="-41"/>
    <n v="3"/>
    <x v="1"/>
    <x v="12"/>
    <x v="438"/>
    <x v="13"/>
    <s v="Teena"/>
    <x v="17"/>
    <x v="18"/>
  </r>
  <r>
    <x v="443"/>
    <n v="276"/>
    <n v="-21"/>
    <n v="2"/>
    <x v="1"/>
    <x v="12"/>
    <x v="439"/>
    <x v="13"/>
    <s v="Sukant"/>
    <x v="10"/>
    <x v="10"/>
  </r>
  <r>
    <x v="81"/>
    <n v="911"/>
    <n v="355"/>
    <n v="5"/>
    <x v="1"/>
    <x v="12"/>
    <x v="79"/>
    <x v="13"/>
    <s v="Kartik"/>
    <x v="1"/>
    <x v="13"/>
  </r>
  <r>
    <x v="83"/>
    <n v="1063"/>
    <n v="64"/>
    <n v="7"/>
    <x v="1"/>
    <x v="12"/>
    <x v="81"/>
    <x v="13"/>
    <s v="Aastha"/>
    <x v="15"/>
    <x v="16"/>
  </r>
  <r>
    <x v="83"/>
    <n v="1954"/>
    <n v="782"/>
    <n v="3"/>
    <x v="1"/>
    <x v="12"/>
    <x v="81"/>
    <x v="13"/>
    <s v="Aastha"/>
    <x v="15"/>
    <x v="16"/>
  </r>
  <r>
    <x v="274"/>
    <n v="274"/>
    <n v="-7"/>
    <n v="4"/>
    <x v="1"/>
    <x v="12"/>
    <x v="271"/>
    <x v="13"/>
    <s v="Snel"/>
    <x v="6"/>
    <x v="6"/>
  </r>
  <r>
    <x v="444"/>
    <n v="336"/>
    <n v="123"/>
    <n v="3"/>
    <x v="1"/>
    <x v="12"/>
    <x v="440"/>
    <x v="13"/>
    <s v="K"/>
    <x v="10"/>
    <x v="10"/>
  </r>
  <r>
    <x v="88"/>
    <n v="916"/>
    <n v="192"/>
    <n v="11"/>
    <x v="1"/>
    <x v="12"/>
    <x v="86"/>
    <x v="13"/>
    <s v="Abhishek"/>
    <x v="13"/>
    <x v="14"/>
  </r>
  <r>
    <x v="399"/>
    <n v="62"/>
    <n v="-1"/>
    <n v="1"/>
    <x v="1"/>
    <x v="12"/>
    <x v="395"/>
    <x v="13"/>
    <s v="Vikash"/>
    <x v="13"/>
    <x v="14"/>
  </r>
  <r>
    <x v="197"/>
    <n v="1275"/>
    <n v="357"/>
    <n v="2"/>
    <x v="1"/>
    <x v="12"/>
    <x v="194"/>
    <x v="13"/>
    <s v="Divyeta"/>
    <x v="1"/>
    <x v="13"/>
  </r>
  <r>
    <x v="283"/>
    <n v="502"/>
    <n v="84"/>
    <n v="4"/>
    <x v="1"/>
    <x v="12"/>
    <x v="280"/>
    <x v="13"/>
    <s v="Brijesh"/>
    <x v="2"/>
    <x v="20"/>
  </r>
  <r>
    <x v="201"/>
    <n v="223"/>
    <n v="4"/>
    <n v="3"/>
    <x v="1"/>
    <x v="12"/>
    <x v="198"/>
    <x v="13"/>
    <s v="Rohan"/>
    <x v="12"/>
    <x v="23"/>
  </r>
  <r>
    <x v="321"/>
    <n v="210"/>
    <n v="62"/>
    <n v="2"/>
    <x v="1"/>
    <x v="12"/>
    <x v="318"/>
    <x v="13"/>
    <s v="Anand"/>
    <x v="12"/>
    <x v="23"/>
  </r>
  <r>
    <x v="206"/>
    <n v="336"/>
    <n v="57"/>
    <n v="2"/>
    <x v="1"/>
    <x v="12"/>
    <x v="203"/>
    <x v="13"/>
    <s v="Amlan"/>
    <x v="1"/>
    <x v="13"/>
  </r>
  <r>
    <x v="105"/>
    <n v="1622"/>
    <n v="248"/>
    <n v="3"/>
    <x v="1"/>
    <x v="12"/>
    <x v="103"/>
    <x v="13"/>
    <s v="Sujay"/>
    <x v="1"/>
    <x v="21"/>
  </r>
  <r>
    <x v="105"/>
    <n v="323"/>
    <n v="122"/>
    <n v="5"/>
    <x v="1"/>
    <x v="12"/>
    <x v="103"/>
    <x v="13"/>
    <s v="Sujay"/>
    <x v="1"/>
    <x v="21"/>
  </r>
  <r>
    <x v="288"/>
    <n v="977"/>
    <n v="244"/>
    <n v="7"/>
    <x v="1"/>
    <x v="12"/>
    <x v="285"/>
    <x v="13"/>
    <s v="Neha"/>
    <x v="2"/>
    <x v="20"/>
  </r>
  <r>
    <x v="383"/>
    <n v="3873"/>
    <n v="891"/>
    <n v="6"/>
    <x v="1"/>
    <x v="12"/>
    <x v="379"/>
    <x v="13"/>
    <s v="Vishakha"/>
    <x v="0"/>
    <x v="12"/>
  </r>
  <r>
    <x v="445"/>
    <n v="146"/>
    <n v="7"/>
    <n v="2"/>
    <x v="1"/>
    <x v="12"/>
    <x v="441"/>
    <x v="13"/>
    <s v="Saurabh"/>
    <x v="17"/>
    <x v="18"/>
  </r>
  <r>
    <x v="214"/>
    <n v="248"/>
    <n v="105"/>
    <n v="2"/>
    <x v="1"/>
    <x v="12"/>
    <x v="211"/>
    <x v="13"/>
    <s v="Jesal"/>
    <x v="3"/>
    <x v="3"/>
  </r>
  <r>
    <x v="114"/>
    <n v="146"/>
    <n v="66"/>
    <n v="1"/>
    <x v="1"/>
    <x v="12"/>
    <x v="112"/>
    <x v="13"/>
    <s v="Trupti"/>
    <x v="8"/>
    <x v="8"/>
  </r>
  <r>
    <x v="115"/>
    <n v="200"/>
    <n v="13"/>
    <n v="5"/>
    <x v="1"/>
    <x v="12"/>
    <x v="113"/>
    <x v="13"/>
    <s v="Soumya"/>
    <x v="0"/>
    <x v="0"/>
  </r>
  <r>
    <x v="216"/>
    <n v="474"/>
    <n v="56"/>
    <n v="4"/>
    <x v="1"/>
    <x v="12"/>
    <x v="213"/>
    <x v="13"/>
    <s v="Shreya"/>
    <x v="0"/>
    <x v="12"/>
  </r>
  <r>
    <x v="216"/>
    <n v="140"/>
    <n v="28"/>
    <n v="2"/>
    <x v="1"/>
    <x v="12"/>
    <x v="213"/>
    <x v="13"/>
    <s v="Shreya"/>
    <x v="0"/>
    <x v="12"/>
  </r>
  <r>
    <x v="217"/>
    <n v="252"/>
    <n v="56"/>
    <n v="2"/>
    <x v="1"/>
    <x v="12"/>
    <x v="214"/>
    <x v="13"/>
    <s v="Muskan"/>
    <x v="1"/>
    <x v="13"/>
  </r>
  <r>
    <x v="217"/>
    <n v="637"/>
    <n v="212"/>
    <n v="8"/>
    <x v="1"/>
    <x v="12"/>
    <x v="214"/>
    <x v="13"/>
    <s v="Muskan"/>
    <x v="1"/>
    <x v="13"/>
  </r>
  <r>
    <x v="292"/>
    <n v="365"/>
    <n v="107"/>
    <n v="3"/>
    <x v="1"/>
    <x v="12"/>
    <x v="289"/>
    <x v="13"/>
    <s v="Rhea"/>
    <x v="0"/>
    <x v="12"/>
  </r>
  <r>
    <x v="121"/>
    <n v="867"/>
    <n v="251"/>
    <n v="5"/>
    <x v="1"/>
    <x v="12"/>
    <x v="119"/>
    <x v="13"/>
    <s v="Amruta"/>
    <x v="18"/>
    <x v="21"/>
  </r>
  <r>
    <x v="296"/>
    <n v="414"/>
    <n v="199"/>
    <n v="3"/>
    <x v="1"/>
    <x v="12"/>
    <x v="293"/>
    <x v="13"/>
    <s v="Harshal"/>
    <x v="18"/>
    <x v="21"/>
  </r>
  <r>
    <x v="446"/>
    <n v="196"/>
    <n v="-7"/>
    <n v="5"/>
    <x v="1"/>
    <x v="12"/>
    <x v="442"/>
    <x v="14"/>
    <s v="Omkar"/>
    <x v="18"/>
    <x v="21"/>
  </r>
  <r>
    <x v="124"/>
    <n v="333"/>
    <n v="50"/>
    <n v="2"/>
    <x v="1"/>
    <x v="12"/>
    <x v="122"/>
    <x v="14"/>
    <s v="Prashant"/>
    <x v="18"/>
    <x v="21"/>
  </r>
  <r>
    <x v="125"/>
    <n v="129"/>
    <n v="11"/>
    <n v="2"/>
    <x v="1"/>
    <x v="12"/>
    <x v="123"/>
    <x v="14"/>
    <s v="Diwakar"/>
    <x v="18"/>
    <x v="21"/>
  </r>
  <r>
    <x v="447"/>
    <n v="1824"/>
    <n v="-1303"/>
    <n v="8"/>
    <x v="1"/>
    <x v="12"/>
    <x v="443"/>
    <x v="14"/>
    <s v="Shrichand"/>
    <x v="12"/>
    <x v="7"/>
  </r>
  <r>
    <x v="351"/>
    <n v="1272"/>
    <n v="547"/>
    <n v="2"/>
    <x v="1"/>
    <x v="12"/>
    <x v="348"/>
    <x v="14"/>
    <s v="Manju"/>
    <x v="17"/>
    <x v="18"/>
  </r>
  <r>
    <x v="133"/>
    <n v="520"/>
    <n v="151"/>
    <n v="3"/>
    <x v="1"/>
    <x v="12"/>
    <x v="131"/>
    <x v="14"/>
    <s v="Pinky"/>
    <x v="9"/>
    <x v="9"/>
  </r>
  <r>
    <x v="135"/>
    <n v="487"/>
    <n v="143"/>
    <n v="4"/>
    <x v="1"/>
    <x v="12"/>
    <x v="133"/>
    <x v="14"/>
    <s v="Paridhi"/>
    <x v="2"/>
    <x v="2"/>
  </r>
  <r>
    <x v="140"/>
    <n v="671"/>
    <n v="114"/>
    <n v="9"/>
    <x v="1"/>
    <x v="12"/>
    <x v="138"/>
    <x v="14"/>
    <s v="Yaanvi"/>
    <x v="1"/>
    <x v="13"/>
  </r>
  <r>
    <x v="141"/>
    <n v="391"/>
    <n v="90"/>
    <n v="6"/>
    <x v="1"/>
    <x v="12"/>
    <x v="139"/>
    <x v="14"/>
    <s v="Sonal"/>
    <x v="5"/>
    <x v="5"/>
  </r>
  <r>
    <x v="154"/>
    <n v="451"/>
    <n v="25"/>
    <n v="3"/>
    <x v="1"/>
    <x v="12"/>
    <x v="152"/>
    <x v="14"/>
    <s v="Atharv"/>
    <x v="3"/>
    <x v="3"/>
  </r>
  <r>
    <x v="247"/>
    <n v="835"/>
    <n v="267"/>
    <n v="5"/>
    <x v="1"/>
    <x v="12"/>
    <x v="244"/>
    <x v="14"/>
    <s v="Bhishm"/>
    <x v="0"/>
    <x v="12"/>
  </r>
  <r>
    <x v="156"/>
    <n v="1275"/>
    <n v="-1148"/>
    <n v="7"/>
    <x v="2"/>
    <x v="13"/>
    <x v="0"/>
    <x v="14"/>
    <s v="Bharat"/>
    <x v="8"/>
    <x v="8"/>
  </r>
  <r>
    <x v="420"/>
    <n v="494"/>
    <n v="54"/>
    <n v="4"/>
    <x v="2"/>
    <x v="13"/>
    <x v="416"/>
    <x v="14"/>
    <s v="Vandana"/>
    <x v="15"/>
    <x v="16"/>
  </r>
  <r>
    <x v="160"/>
    <n v="362"/>
    <n v="127"/>
    <n v="1"/>
    <x v="2"/>
    <x v="13"/>
    <x v="157"/>
    <x v="14"/>
    <s v="Manju"/>
    <x v="17"/>
    <x v="18"/>
  </r>
  <r>
    <x v="162"/>
    <n v="182"/>
    <n v="-11"/>
    <n v="3"/>
    <x v="2"/>
    <x v="13"/>
    <x v="159"/>
    <x v="14"/>
    <s v="Parth"/>
    <x v="0"/>
    <x v="0"/>
  </r>
  <r>
    <x v="163"/>
    <n v="1061"/>
    <n v="-36"/>
    <n v="8"/>
    <x v="2"/>
    <x v="13"/>
    <x v="160"/>
    <x v="14"/>
    <s v="Kirti"/>
    <x v="9"/>
    <x v="9"/>
  </r>
  <r>
    <x v="21"/>
    <n v="200"/>
    <n v="-60"/>
    <n v="4"/>
    <x v="2"/>
    <x v="13"/>
    <x v="19"/>
    <x v="14"/>
    <s v="Anurag"/>
    <x v="1"/>
    <x v="13"/>
  </r>
  <r>
    <x v="437"/>
    <n v="83"/>
    <n v="-48"/>
    <n v="1"/>
    <x v="2"/>
    <x v="13"/>
    <x v="433"/>
    <x v="14"/>
    <s v="Pratyusmita"/>
    <x v="5"/>
    <x v="5"/>
  </r>
  <r>
    <x v="29"/>
    <n v="516"/>
    <n v="69"/>
    <n v="4"/>
    <x v="2"/>
    <x v="13"/>
    <x v="27"/>
    <x v="14"/>
    <s v="Anjali"/>
    <x v="7"/>
    <x v="7"/>
  </r>
  <r>
    <x v="165"/>
    <n v="656"/>
    <n v="-36"/>
    <n v="2"/>
    <x v="2"/>
    <x v="13"/>
    <x v="162"/>
    <x v="14"/>
    <s v="Charika"/>
    <x v="13"/>
    <x v="14"/>
  </r>
  <r>
    <x v="448"/>
    <n v="371"/>
    <n v="115"/>
    <n v="1"/>
    <x v="2"/>
    <x v="13"/>
    <x v="444"/>
    <x v="14"/>
    <s v="Anjali"/>
    <x v="0"/>
    <x v="12"/>
  </r>
  <r>
    <x v="448"/>
    <n v="460"/>
    <n v="31"/>
    <n v="3"/>
    <x v="2"/>
    <x v="13"/>
    <x v="444"/>
    <x v="14"/>
    <s v="Anjali"/>
    <x v="0"/>
    <x v="12"/>
  </r>
  <r>
    <x v="449"/>
    <n v="168"/>
    <n v="-51"/>
    <n v="2"/>
    <x v="2"/>
    <x v="13"/>
    <x v="445"/>
    <x v="14"/>
    <s v="Sheetal"/>
    <x v="1"/>
    <x v="13"/>
  </r>
  <r>
    <x v="450"/>
    <n v="490"/>
    <n v="-128"/>
    <n v="8"/>
    <x v="2"/>
    <x v="13"/>
    <x v="446"/>
    <x v="14"/>
    <s v="Kiran"/>
    <x v="0"/>
    <x v="12"/>
  </r>
  <r>
    <x v="53"/>
    <n v="670"/>
    <n v="15"/>
    <n v="5"/>
    <x v="2"/>
    <x v="13"/>
    <x v="51"/>
    <x v="14"/>
    <s v="Kartik"/>
    <x v="8"/>
    <x v="8"/>
  </r>
  <r>
    <x v="451"/>
    <n v="877"/>
    <n v="395"/>
    <n v="2"/>
    <x v="2"/>
    <x v="13"/>
    <x v="447"/>
    <x v="14"/>
    <s v="Harsh"/>
    <x v="1"/>
    <x v="1"/>
  </r>
  <r>
    <x v="452"/>
    <n v="1052"/>
    <n v="-82"/>
    <n v="3"/>
    <x v="2"/>
    <x v="13"/>
    <x v="448"/>
    <x v="14"/>
    <s v="Ayush"/>
    <x v="0"/>
    <x v="12"/>
  </r>
  <r>
    <x v="55"/>
    <n v="73"/>
    <n v="-31"/>
    <n v="1"/>
    <x v="2"/>
    <x v="13"/>
    <x v="53"/>
    <x v="14"/>
    <s v="Priyanshu"/>
    <x v="1"/>
    <x v="13"/>
  </r>
  <r>
    <x v="174"/>
    <n v="1361"/>
    <n v="197"/>
    <n v="9"/>
    <x v="2"/>
    <x v="13"/>
    <x v="171"/>
    <x v="14"/>
    <s v="Vaibhav"/>
    <x v="1"/>
    <x v="13"/>
  </r>
  <r>
    <x v="58"/>
    <n v="257"/>
    <n v="-3"/>
    <n v="2"/>
    <x v="2"/>
    <x v="13"/>
    <x v="56"/>
    <x v="14"/>
    <s v="Shourya"/>
    <x v="6"/>
    <x v="6"/>
  </r>
  <r>
    <x v="58"/>
    <n v="593"/>
    <n v="213"/>
    <n v="4"/>
    <x v="2"/>
    <x v="13"/>
    <x v="56"/>
    <x v="14"/>
    <s v="Shourya"/>
    <x v="6"/>
    <x v="6"/>
  </r>
  <r>
    <x v="373"/>
    <n v="204"/>
    <n v="-276"/>
    <n v="3"/>
    <x v="2"/>
    <x v="13"/>
    <x v="369"/>
    <x v="14"/>
    <s v="Mohan"/>
    <x v="0"/>
    <x v="12"/>
  </r>
  <r>
    <x v="373"/>
    <n v="729"/>
    <n v="-492"/>
    <n v="5"/>
    <x v="2"/>
    <x v="13"/>
    <x v="369"/>
    <x v="14"/>
    <s v="Mohan"/>
    <x v="0"/>
    <x v="12"/>
  </r>
  <r>
    <x v="59"/>
    <n v="2188"/>
    <n v="1050"/>
    <n v="5"/>
    <x v="2"/>
    <x v="13"/>
    <x v="57"/>
    <x v="14"/>
    <s v="Surabhi"/>
    <x v="0"/>
    <x v="12"/>
  </r>
  <r>
    <x v="453"/>
    <n v="375"/>
    <n v="180"/>
    <n v="3"/>
    <x v="2"/>
    <x v="13"/>
    <x v="449"/>
    <x v="14"/>
    <s v="Sakshi"/>
    <x v="1"/>
    <x v="13"/>
  </r>
  <r>
    <x v="453"/>
    <n v="299"/>
    <n v="113"/>
    <n v="2"/>
    <x v="2"/>
    <x v="13"/>
    <x v="449"/>
    <x v="14"/>
    <s v="Sakshi"/>
    <x v="1"/>
    <x v="13"/>
  </r>
  <r>
    <x v="265"/>
    <n v="1854"/>
    <n v="433"/>
    <n v="5"/>
    <x v="2"/>
    <x v="13"/>
    <x v="262"/>
    <x v="14"/>
    <s v="Abhishek"/>
    <x v="14"/>
    <x v="15"/>
  </r>
  <r>
    <x v="376"/>
    <n v="313"/>
    <n v="-13"/>
    <n v="5"/>
    <x v="2"/>
    <x v="13"/>
    <x v="372"/>
    <x v="14"/>
    <s v="Akshay"/>
    <x v="4"/>
    <x v="4"/>
  </r>
  <r>
    <x v="72"/>
    <n v="148"/>
    <n v="-101"/>
    <n v="2"/>
    <x v="2"/>
    <x v="13"/>
    <x v="70"/>
    <x v="14"/>
    <s v="Sauptik"/>
    <x v="1"/>
    <x v="13"/>
  </r>
  <r>
    <x v="73"/>
    <n v="2830"/>
    <n v="-1981"/>
    <n v="13"/>
    <x v="2"/>
    <x v="13"/>
    <x v="71"/>
    <x v="14"/>
    <s v="Shishu"/>
    <x v="17"/>
    <x v="18"/>
  </r>
  <r>
    <x v="454"/>
    <n v="504"/>
    <n v="116"/>
    <n v="3"/>
    <x v="2"/>
    <x v="13"/>
    <x v="450"/>
    <x v="14"/>
    <s v="Harshita"/>
    <x v="0"/>
    <x v="12"/>
  </r>
  <r>
    <x v="86"/>
    <n v="246"/>
    <n v="61"/>
    <n v="2"/>
    <x v="2"/>
    <x v="13"/>
    <x v="84"/>
    <x v="14"/>
    <s v="Sneha"/>
    <x v="14"/>
    <x v="15"/>
  </r>
  <r>
    <x v="86"/>
    <n v="298"/>
    <n v="74"/>
    <n v="2"/>
    <x v="2"/>
    <x v="13"/>
    <x v="84"/>
    <x v="14"/>
    <s v="Sneha"/>
    <x v="14"/>
    <x v="15"/>
  </r>
  <r>
    <x v="89"/>
    <n v="336"/>
    <n v="71"/>
    <n v="3"/>
    <x v="2"/>
    <x v="13"/>
    <x v="87"/>
    <x v="14"/>
    <s v="Kushal"/>
    <x v="11"/>
    <x v="11"/>
  </r>
  <r>
    <x v="92"/>
    <n v="197"/>
    <n v="73"/>
    <n v="1"/>
    <x v="2"/>
    <x v="13"/>
    <x v="90"/>
    <x v="14"/>
    <s v="Abhijeet"/>
    <x v="1"/>
    <x v="1"/>
  </r>
  <r>
    <x v="398"/>
    <n v="598"/>
    <n v="166"/>
    <n v="4"/>
    <x v="2"/>
    <x v="13"/>
    <x v="394"/>
    <x v="14"/>
    <s v="Anand"/>
    <x v="1"/>
    <x v="13"/>
  </r>
  <r>
    <x v="94"/>
    <n v="223"/>
    <n v="27"/>
    <n v="2"/>
    <x v="2"/>
    <x v="13"/>
    <x v="92"/>
    <x v="14"/>
    <s v="Swapnil"/>
    <x v="0"/>
    <x v="12"/>
  </r>
  <r>
    <x v="455"/>
    <n v="724"/>
    <n v="253"/>
    <n v="2"/>
    <x v="2"/>
    <x v="13"/>
    <x v="451"/>
    <x v="14"/>
    <s v="Chikku"/>
    <x v="1"/>
    <x v="13"/>
  </r>
  <r>
    <x v="275"/>
    <n v="2061"/>
    <n v="701"/>
    <n v="5"/>
    <x v="2"/>
    <x v="13"/>
    <x v="272"/>
    <x v="14"/>
    <s v="Amol"/>
    <x v="5"/>
    <x v="5"/>
  </r>
  <r>
    <x v="279"/>
    <n v="741"/>
    <n v="267"/>
    <n v="5"/>
    <x v="2"/>
    <x v="13"/>
    <x v="276"/>
    <x v="14"/>
    <s v="Mrinal"/>
    <x v="0"/>
    <x v="12"/>
  </r>
  <r>
    <x v="282"/>
    <n v="394"/>
    <n v="146"/>
    <n v="2"/>
    <x v="2"/>
    <x v="13"/>
    <x v="279"/>
    <x v="14"/>
    <s v="Shatayu"/>
    <x v="1"/>
    <x v="13"/>
  </r>
  <r>
    <x v="456"/>
    <n v="1246"/>
    <n v="62"/>
    <n v="3"/>
    <x v="2"/>
    <x v="13"/>
    <x v="452"/>
    <x v="14"/>
    <s v="Monu"/>
    <x v="12"/>
    <x v="23"/>
  </r>
  <r>
    <x v="457"/>
    <n v="388"/>
    <n v="93"/>
    <n v="2"/>
    <x v="2"/>
    <x v="13"/>
    <x v="453"/>
    <x v="14"/>
    <s v="Sathya"/>
    <x v="8"/>
    <x v="22"/>
  </r>
  <r>
    <x v="104"/>
    <n v="268"/>
    <n v="6"/>
    <n v="2"/>
    <x v="2"/>
    <x v="13"/>
    <x v="102"/>
    <x v="14"/>
    <s v="Ishpreet"/>
    <x v="0"/>
    <x v="12"/>
  </r>
  <r>
    <x v="458"/>
    <n v="871"/>
    <n v="131"/>
    <n v="2"/>
    <x v="2"/>
    <x v="13"/>
    <x v="454"/>
    <x v="14"/>
    <s v="Swapnil"/>
    <x v="18"/>
    <x v="21"/>
  </r>
  <r>
    <x v="459"/>
    <n v="1308"/>
    <n v="536"/>
    <n v="3"/>
    <x v="2"/>
    <x v="13"/>
    <x v="455"/>
    <x v="14"/>
    <s v="Girase"/>
    <x v="6"/>
    <x v="6"/>
  </r>
  <r>
    <x v="209"/>
    <n v="595"/>
    <n v="119"/>
    <n v="4"/>
    <x v="2"/>
    <x v="13"/>
    <x v="206"/>
    <x v="14"/>
    <s v="Monica"/>
    <x v="12"/>
    <x v="7"/>
  </r>
  <r>
    <x v="460"/>
    <n v="1101"/>
    <n v="352"/>
    <n v="3"/>
    <x v="2"/>
    <x v="13"/>
    <x v="456"/>
    <x v="14"/>
    <s v="Ankit"/>
    <x v="7"/>
    <x v="7"/>
  </r>
  <r>
    <x v="111"/>
    <n v="245"/>
    <n v="10"/>
    <n v="2"/>
    <x v="2"/>
    <x v="13"/>
    <x v="109"/>
    <x v="14"/>
    <s v="Mhatre"/>
    <x v="1"/>
    <x v="13"/>
  </r>
  <r>
    <x v="214"/>
    <n v="742"/>
    <n v="198"/>
    <n v="2"/>
    <x v="2"/>
    <x v="13"/>
    <x v="211"/>
    <x v="14"/>
    <s v="Jesal"/>
    <x v="3"/>
    <x v="3"/>
  </r>
  <r>
    <x v="215"/>
    <n v="1218"/>
    <n v="352"/>
    <n v="9"/>
    <x v="2"/>
    <x v="13"/>
    <x v="212"/>
    <x v="14"/>
    <s v="Krutika"/>
    <x v="17"/>
    <x v="18"/>
  </r>
  <r>
    <x v="115"/>
    <n v="2927"/>
    <n v="146"/>
    <n v="8"/>
    <x v="2"/>
    <x v="13"/>
    <x v="113"/>
    <x v="14"/>
    <s v="Soumya"/>
    <x v="0"/>
    <x v="0"/>
  </r>
  <r>
    <x v="116"/>
    <n v="1157"/>
    <n v="-13"/>
    <n v="9"/>
    <x v="2"/>
    <x v="13"/>
    <x v="114"/>
    <x v="15"/>
    <s v="Mahima"/>
    <x v="1"/>
    <x v="13"/>
  </r>
  <r>
    <x v="461"/>
    <n v="171"/>
    <n v="-140"/>
    <n v="2"/>
    <x v="2"/>
    <x v="13"/>
    <x v="457"/>
    <x v="15"/>
    <s v="Shreya"/>
    <x v="17"/>
    <x v="18"/>
  </r>
  <r>
    <x v="348"/>
    <n v="366"/>
    <n v="84"/>
    <n v="3"/>
    <x v="2"/>
    <x v="13"/>
    <x v="345"/>
    <x v="15"/>
    <s v="Surbhi"/>
    <x v="8"/>
    <x v="8"/>
  </r>
  <r>
    <x v="419"/>
    <n v="544"/>
    <n v="-152"/>
    <n v="3"/>
    <x v="2"/>
    <x v="13"/>
    <x v="415"/>
    <x v="15"/>
    <s v="Tejeswini"/>
    <x v="0"/>
    <x v="0"/>
  </r>
  <r>
    <x v="326"/>
    <n v="2452"/>
    <n v="191"/>
    <n v="7"/>
    <x v="2"/>
    <x v="13"/>
    <x v="323"/>
    <x v="15"/>
    <s v="Shreyshi"/>
    <x v="8"/>
    <x v="22"/>
  </r>
  <r>
    <x v="292"/>
    <n v="742"/>
    <n v="198"/>
    <n v="2"/>
    <x v="2"/>
    <x v="13"/>
    <x v="289"/>
    <x v="15"/>
    <s v="Rhea"/>
    <x v="0"/>
    <x v="12"/>
  </r>
  <r>
    <x v="462"/>
    <n v="244"/>
    <n v="83"/>
    <n v="2"/>
    <x v="2"/>
    <x v="13"/>
    <x v="458"/>
    <x v="15"/>
    <s v="Mitali"/>
    <x v="1"/>
    <x v="13"/>
  </r>
  <r>
    <x v="463"/>
    <n v="662"/>
    <n v="240"/>
    <n v="2"/>
    <x v="2"/>
    <x v="13"/>
    <x v="459"/>
    <x v="15"/>
    <s v="Manisha"/>
    <x v="2"/>
    <x v="20"/>
  </r>
  <r>
    <x v="120"/>
    <n v="284"/>
    <n v="45"/>
    <n v="2"/>
    <x v="2"/>
    <x v="13"/>
    <x v="118"/>
    <x v="15"/>
    <s v="Shivangi"/>
    <x v="1"/>
    <x v="13"/>
  </r>
  <r>
    <x v="121"/>
    <n v="245"/>
    <n v="91"/>
    <n v="2"/>
    <x v="2"/>
    <x v="13"/>
    <x v="119"/>
    <x v="15"/>
    <s v="Amruta"/>
    <x v="18"/>
    <x v="21"/>
  </r>
  <r>
    <x v="122"/>
    <n v="561"/>
    <n v="118"/>
    <n v="5"/>
    <x v="2"/>
    <x v="13"/>
    <x v="120"/>
    <x v="15"/>
    <s v="Atul"/>
    <x v="18"/>
    <x v="21"/>
  </r>
  <r>
    <x v="222"/>
    <n v="330"/>
    <n v="81"/>
    <n v="1"/>
    <x v="2"/>
    <x v="13"/>
    <x v="219"/>
    <x v="15"/>
    <s v="Anjali"/>
    <x v="18"/>
    <x v="21"/>
  </r>
  <r>
    <x v="464"/>
    <n v="1314"/>
    <n v="342"/>
    <n v="3"/>
    <x v="2"/>
    <x v="13"/>
    <x v="460"/>
    <x v="15"/>
    <s v="Yohann"/>
    <x v="18"/>
    <x v="21"/>
  </r>
  <r>
    <x v="224"/>
    <n v="2292"/>
    <n v="127"/>
    <n v="7"/>
    <x v="2"/>
    <x v="13"/>
    <x v="221"/>
    <x v="15"/>
    <s v="Yogesh"/>
    <x v="1"/>
    <x v="13"/>
  </r>
  <r>
    <x v="465"/>
    <n v="311"/>
    <n v="72"/>
    <n v="2"/>
    <x v="2"/>
    <x v="13"/>
    <x v="461"/>
    <x v="15"/>
    <s v="Shubham"/>
    <x v="9"/>
    <x v="9"/>
  </r>
  <r>
    <x v="299"/>
    <n v="1117"/>
    <n v="447"/>
    <n v="10"/>
    <x v="2"/>
    <x v="13"/>
    <x v="296"/>
    <x v="15"/>
    <s v="Mukesh"/>
    <x v="7"/>
    <x v="7"/>
  </r>
  <r>
    <x v="352"/>
    <n v="143"/>
    <n v="32"/>
    <n v="1"/>
    <x v="2"/>
    <x v="13"/>
    <x v="349"/>
    <x v="15"/>
    <s v="Atharv"/>
    <x v="3"/>
    <x v="3"/>
  </r>
  <r>
    <x v="136"/>
    <n v="676"/>
    <n v="195"/>
    <n v="5"/>
    <x v="2"/>
    <x v="13"/>
    <x v="134"/>
    <x v="15"/>
    <s v="Parishi"/>
    <x v="3"/>
    <x v="3"/>
  </r>
  <r>
    <x v="136"/>
    <n v="669"/>
    <n v="74"/>
    <n v="5"/>
    <x v="2"/>
    <x v="13"/>
    <x v="134"/>
    <x v="15"/>
    <s v="Parishi"/>
    <x v="3"/>
    <x v="3"/>
  </r>
  <r>
    <x v="138"/>
    <n v="246"/>
    <n v="61"/>
    <n v="2"/>
    <x v="2"/>
    <x v="13"/>
    <x v="136"/>
    <x v="15"/>
    <s v="Kirti"/>
    <x v="9"/>
    <x v="9"/>
  </r>
  <r>
    <x v="138"/>
    <n v="594"/>
    <n v="89"/>
    <n v="3"/>
    <x v="2"/>
    <x v="13"/>
    <x v="136"/>
    <x v="15"/>
    <s v="Kirti"/>
    <x v="9"/>
    <x v="9"/>
  </r>
  <r>
    <x v="140"/>
    <n v="1218"/>
    <n v="420"/>
    <n v="8"/>
    <x v="2"/>
    <x v="13"/>
    <x v="138"/>
    <x v="15"/>
    <s v="Yaanvi"/>
    <x v="1"/>
    <x v="13"/>
  </r>
  <r>
    <x v="141"/>
    <n v="213"/>
    <n v="-145"/>
    <n v="3"/>
    <x v="2"/>
    <x v="13"/>
    <x v="139"/>
    <x v="15"/>
    <s v="Sonal"/>
    <x v="5"/>
    <x v="5"/>
  </r>
  <r>
    <x v="331"/>
    <n v="659"/>
    <n v="-37"/>
    <n v="2"/>
    <x v="2"/>
    <x v="13"/>
    <x v="328"/>
    <x v="15"/>
    <s v="Sharda"/>
    <x v="6"/>
    <x v="6"/>
  </r>
  <r>
    <x v="146"/>
    <n v="618"/>
    <n v="27"/>
    <n v="4"/>
    <x v="2"/>
    <x v="13"/>
    <x v="144"/>
    <x v="15"/>
    <s v="Tulika"/>
    <x v="1"/>
    <x v="1"/>
  </r>
  <r>
    <x v="148"/>
    <n v="450"/>
    <n v="190"/>
    <n v="4"/>
    <x v="2"/>
    <x v="13"/>
    <x v="146"/>
    <x v="15"/>
    <s v="Jahan"/>
    <x v="1"/>
    <x v="1"/>
  </r>
  <r>
    <x v="149"/>
    <n v="359"/>
    <n v="-338"/>
    <n v="5"/>
    <x v="2"/>
    <x v="13"/>
    <x v="147"/>
    <x v="15"/>
    <s v="Aarushi"/>
    <x v="16"/>
    <x v="17"/>
  </r>
  <r>
    <x v="153"/>
    <n v="852"/>
    <n v="51"/>
    <n v="5"/>
    <x v="2"/>
    <x v="13"/>
    <x v="151"/>
    <x v="15"/>
    <s v="Sarita"/>
    <x v="0"/>
    <x v="0"/>
  </r>
  <r>
    <x v="5"/>
    <n v="30"/>
    <n v="-5"/>
    <n v="2"/>
    <x v="2"/>
    <x v="14"/>
    <x v="3"/>
    <x v="15"/>
    <s v="Yogesh"/>
    <x v="5"/>
    <x v="5"/>
  </r>
  <r>
    <x v="12"/>
    <n v="35"/>
    <n v="-8"/>
    <n v="2"/>
    <x v="2"/>
    <x v="14"/>
    <x v="10"/>
    <x v="15"/>
    <s v="Pooja"/>
    <x v="5"/>
    <x v="5"/>
  </r>
  <r>
    <x v="466"/>
    <n v="89"/>
    <n v="-89"/>
    <n v="2"/>
    <x v="2"/>
    <x v="14"/>
    <x v="462"/>
    <x v="15"/>
    <s v="Ritu"/>
    <x v="7"/>
    <x v="7"/>
  </r>
  <r>
    <x v="162"/>
    <n v="880"/>
    <n v="97"/>
    <n v="8"/>
    <x v="2"/>
    <x v="14"/>
    <x v="159"/>
    <x v="15"/>
    <s v="Parth"/>
    <x v="0"/>
    <x v="0"/>
  </r>
  <r>
    <x v="467"/>
    <n v="22"/>
    <n v="-6"/>
    <n v="1"/>
    <x v="2"/>
    <x v="14"/>
    <x v="463"/>
    <x v="15"/>
    <s v="Parishi"/>
    <x v="3"/>
    <x v="3"/>
  </r>
  <r>
    <x v="468"/>
    <n v="76"/>
    <n v="-92"/>
    <n v="8"/>
    <x v="2"/>
    <x v="14"/>
    <x v="464"/>
    <x v="15"/>
    <s v="Mayank"/>
    <x v="0"/>
    <x v="12"/>
  </r>
  <r>
    <x v="24"/>
    <n v="122"/>
    <n v="-21"/>
    <n v="3"/>
    <x v="2"/>
    <x v="14"/>
    <x v="22"/>
    <x v="15"/>
    <s v="Sabah"/>
    <x v="0"/>
    <x v="12"/>
  </r>
  <r>
    <x v="24"/>
    <n v="121"/>
    <n v="-17"/>
    <n v="3"/>
    <x v="2"/>
    <x v="14"/>
    <x v="22"/>
    <x v="15"/>
    <s v="Sabah"/>
    <x v="0"/>
    <x v="12"/>
  </r>
  <r>
    <x v="314"/>
    <n v="385"/>
    <n v="-77"/>
    <n v="11"/>
    <x v="2"/>
    <x v="14"/>
    <x v="311"/>
    <x v="15"/>
    <s v="Sweta"/>
    <x v="0"/>
    <x v="12"/>
  </r>
  <r>
    <x v="469"/>
    <n v="123"/>
    <n v="17"/>
    <n v="3"/>
    <x v="2"/>
    <x v="14"/>
    <x v="465"/>
    <x v="15"/>
    <s v="Rhea"/>
    <x v="15"/>
    <x v="16"/>
  </r>
  <r>
    <x v="36"/>
    <n v="155"/>
    <n v="56"/>
    <n v="3"/>
    <x v="2"/>
    <x v="14"/>
    <x v="34"/>
    <x v="15"/>
    <s v="Shreya"/>
    <x v="6"/>
    <x v="6"/>
  </r>
  <r>
    <x v="340"/>
    <n v="51"/>
    <n v="7"/>
    <n v="2"/>
    <x v="2"/>
    <x v="14"/>
    <x v="337"/>
    <x v="15"/>
    <s v="Sheetal"/>
    <x v="1"/>
    <x v="13"/>
  </r>
  <r>
    <x v="340"/>
    <n v="264"/>
    <n v="-30"/>
    <n v="3"/>
    <x v="2"/>
    <x v="14"/>
    <x v="337"/>
    <x v="15"/>
    <s v="Sheetal"/>
    <x v="1"/>
    <x v="13"/>
  </r>
  <r>
    <x v="470"/>
    <n v="141"/>
    <n v="28"/>
    <n v="7"/>
    <x v="2"/>
    <x v="14"/>
    <x v="466"/>
    <x v="15"/>
    <s v="Rashmi"/>
    <x v="1"/>
    <x v="13"/>
  </r>
  <r>
    <x v="254"/>
    <n v="20"/>
    <n v="-22"/>
    <n v="1"/>
    <x v="2"/>
    <x v="14"/>
    <x v="251"/>
    <x v="15"/>
    <s v="Kritika"/>
    <x v="4"/>
    <x v="4"/>
  </r>
  <r>
    <x v="45"/>
    <n v="42"/>
    <n v="-23"/>
    <n v="2"/>
    <x v="2"/>
    <x v="14"/>
    <x v="43"/>
    <x v="15"/>
    <s v="Ekta"/>
    <x v="1"/>
    <x v="13"/>
  </r>
  <r>
    <x v="257"/>
    <n v="191"/>
    <n v="13"/>
    <n v="8"/>
    <x v="2"/>
    <x v="14"/>
    <x v="254"/>
    <x v="15"/>
    <s v="Kishwar"/>
    <x v="1"/>
    <x v="13"/>
  </r>
  <r>
    <x v="316"/>
    <n v="216"/>
    <n v="-38"/>
    <n v="6"/>
    <x v="2"/>
    <x v="14"/>
    <x v="313"/>
    <x v="15"/>
    <s v="Megha"/>
    <x v="0"/>
    <x v="0"/>
  </r>
  <r>
    <x v="316"/>
    <n v="616"/>
    <n v="-69"/>
    <n v="7"/>
    <x v="2"/>
    <x v="14"/>
    <x v="313"/>
    <x v="15"/>
    <s v="Megha"/>
    <x v="0"/>
    <x v="0"/>
  </r>
  <r>
    <x v="471"/>
    <n v="131"/>
    <n v="-154"/>
    <n v="8"/>
    <x v="2"/>
    <x v="14"/>
    <x v="467"/>
    <x v="15"/>
    <s v="Akash"/>
    <x v="3"/>
    <x v="3"/>
  </r>
  <r>
    <x v="50"/>
    <n v="70"/>
    <n v="-14"/>
    <n v="2"/>
    <x v="2"/>
    <x v="14"/>
    <x v="48"/>
    <x v="15"/>
    <s v="Ayush"/>
    <x v="12"/>
    <x v="7"/>
  </r>
  <r>
    <x v="53"/>
    <n v="132"/>
    <n v="-79"/>
    <n v="5"/>
    <x v="2"/>
    <x v="14"/>
    <x v="51"/>
    <x v="15"/>
    <s v="Kartik"/>
    <x v="8"/>
    <x v="8"/>
  </r>
  <r>
    <x v="55"/>
    <n v="539"/>
    <n v="-146"/>
    <n v="7"/>
    <x v="2"/>
    <x v="14"/>
    <x v="53"/>
    <x v="15"/>
    <s v="Priyanshu"/>
    <x v="1"/>
    <x v="13"/>
  </r>
  <r>
    <x v="55"/>
    <n v="78"/>
    <n v="-6"/>
    <n v="2"/>
    <x v="2"/>
    <x v="14"/>
    <x v="53"/>
    <x v="15"/>
    <s v="Priyanshu"/>
    <x v="1"/>
    <x v="13"/>
  </r>
  <r>
    <x v="175"/>
    <n v="47"/>
    <n v="-114"/>
    <n v="5"/>
    <x v="2"/>
    <x v="14"/>
    <x v="172"/>
    <x v="15"/>
    <s v="Shivam"/>
    <x v="4"/>
    <x v="4"/>
  </r>
  <r>
    <x v="176"/>
    <n v="98"/>
    <n v="9"/>
    <n v="2"/>
    <x v="2"/>
    <x v="14"/>
    <x v="173"/>
    <x v="15"/>
    <s v="Mohit"/>
    <x v="1"/>
    <x v="13"/>
  </r>
  <r>
    <x v="453"/>
    <n v="110"/>
    <n v="35"/>
    <n v="1"/>
    <x v="2"/>
    <x v="14"/>
    <x v="449"/>
    <x v="15"/>
    <s v="Sakshi"/>
    <x v="1"/>
    <x v="13"/>
  </r>
  <r>
    <x v="472"/>
    <n v="38"/>
    <n v="-6"/>
    <n v="2"/>
    <x v="2"/>
    <x v="14"/>
    <x v="468"/>
    <x v="15"/>
    <s v="Snehal"/>
    <x v="12"/>
    <x v="7"/>
  </r>
  <r>
    <x v="68"/>
    <n v="140"/>
    <n v="-58"/>
    <n v="4"/>
    <x v="2"/>
    <x v="14"/>
    <x v="66"/>
    <x v="15"/>
    <s v="Asish"/>
    <x v="9"/>
    <x v="9"/>
  </r>
  <r>
    <x v="376"/>
    <n v="67"/>
    <n v="-86"/>
    <n v="9"/>
    <x v="2"/>
    <x v="14"/>
    <x v="372"/>
    <x v="15"/>
    <s v="Akshay"/>
    <x v="4"/>
    <x v="4"/>
  </r>
  <r>
    <x v="187"/>
    <n v="94"/>
    <n v="20"/>
    <n v="2"/>
    <x v="2"/>
    <x v="14"/>
    <x v="184"/>
    <x v="15"/>
    <s v="Sandeep"/>
    <x v="1"/>
    <x v="13"/>
  </r>
  <r>
    <x v="397"/>
    <n v="104"/>
    <n v="2"/>
    <n v="2"/>
    <x v="2"/>
    <x v="14"/>
    <x v="393"/>
    <x v="15"/>
    <s v="Rohan"/>
    <x v="0"/>
    <x v="12"/>
  </r>
  <r>
    <x v="397"/>
    <n v="103"/>
    <n v="50"/>
    <n v="2"/>
    <x v="2"/>
    <x v="14"/>
    <x v="393"/>
    <x v="15"/>
    <s v="Rohan"/>
    <x v="0"/>
    <x v="12"/>
  </r>
  <r>
    <x v="473"/>
    <n v="101"/>
    <n v="38"/>
    <n v="2"/>
    <x v="2"/>
    <x v="14"/>
    <x v="469"/>
    <x v="15"/>
    <s v="Shyam"/>
    <x v="1"/>
    <x v="13"/>
  </r>
  <r>
    <x v="417"/>
    <n v="264"/>
    <n v="71"/>
    <n v="10"/>
    <x v="2"/>
    <x v="14"/>
    <x v="413"/>
    <x v="15"/>
    <s v="Aniket"/>
    <x v="7"/>
    <x v="7"/>
  </r>
  <r>
    <x v="193"/>
    <n v="147"/>
    <n v="21"/>
    <n v="3"/>
    <x v="2"/>
    <x v="14"/>
    <x v="190"/>
    <x v="15"/>
    <s v="Rohan"/>
    <x v="15"/>
    <x v="16"/>
  </r>
  <r>
    <x v="90"/>
    <n v="95"/>
    <n v="11"/>
    <n v="4"/>
    <x v="2"/>
    <x v="14"/>
    <x v="88"/>
    <x v="15"/>
    <s v="Gaurav"/>
    <x v="8"/>
    <x v="8"/>
  </r>
  <r>
    <x v="91"/>
    <n v="342"/>
    <n v="154"/>
    <n v="7"/>
    <x v="2"/>
    <x v="14"/>
    <x v="89"/>
    <x v="15"/>
    <s v="Shubham"/>
    <x v="0"/>
    <x v="0"/>
  </r>
  <r>
    <x v="92"/>
    <n v="550"/>
    <n v="242"/>
    <n v="5"/>
    <x v="2"/>
    <x v="14"/>
    <x v="90"/>
    <x v="15"/>
    <s v="Abhijeet"/>
    <x v="1"/>
    <x v="1"/>
  </r>
  <r>
    <x v="398"/>
    <n v="227"/>
    <n v="59"/>
    <n v="2"/>
    <x v="2"/>
    <x v="14"/>
    <x v="394"/>
    <x v="15"/>
    <s v="Anand"/>
    <x v="1"/>
    <x v="13"/>
  </r>
  <r>
    <x v="98"/>
    <n v="57"/>
    <n v="7"/>
    <n v="3"/>
    <x v="2"/>
    <x v="14"/>
    <x v="96"/>
    <x v="15"/>
    <s v="Pranav"/>
    <x v="17"/>
    <x v="18"/>
  </r>
  <r>
    <x v="279"/>
    <n v="165"/>
    <n v="46"/>
    <n v="3"/>
    <x v="2"/>
    <x v="14"/>
    <x v="276"/>
    <x v="15"/>
    <s v="Mrinal"/>
    <x v="0"/>
    <x v="12"/>
  </r>
  <r>
    <x v="199"/>
    <n v="127"/>
    <n v="29"/>
    <n v="3"/>
    <x v="2"/>
    <x v="14"/>
    <x v="196"/>
    <x v="15"/>
    <s v="Saptadeep"/>
    <x v="8"/>
    <x v="22"/>
  </r>
  <r>
    <x v="203"/>
    <n v="79"/>
    <n v="-2"/>
    <n v="2"/>
    <x v="2"/>
    <x v="14"/>
    <x v="200"/>
    <x v="15"/>
    <s v="Aman"/>
    <x v="0"/>
    <x v="12"/>
  </r>
  <r>
    <x v="205"/>
    <n v="159"/>
    <n v="2"/>
    <n v="3"/>
    <x v="2"/>
    <x v="14"/>
    <x v="202"/>
    <x v="15"/>
    <s v="Suraj"/>
    <x v="8"/>
    <x v="22"/>
  </r>
  <r>
    <x v="206"/>
    <n v="60"/>
    <n v="-10"/>
    <n v="2"/>
    <x v="2"/>
    <x v="14"/>
    <x v="203"/>
    <x v="15"/>
    <s v="Amlan"/>
    <x v="1"/>
    <x v="13"/>
  </r>
  <r>
    <x v="474"/>
    <n v="244"/>
    <n v="122"/>
    <n v="5"/>
    <x v="2"/>
    <x v="14"/>
    <x v="470"/>
    <x v="15"/>
    <s v="Karandeep"/>
    <x v="1"/>
    <x v="13"/>
  </r>
  <r>
    <x v="400"/>
    <n v="25"/>
    <n v="10"/>
    <n v="1"/>
    <x v="2"/>
    <x v="14"/>
    <x v="396"/>
    <x v="15"/>
    <s v="Smriti"/>
    <x v="5"/>
    <x v="5"/>
  </r>
  <r>
    <x v="475"/>
    <n v="71"/>
    <n v="-14"/>
    <n v="4"/>
    <x v="2"/>
    <x v="14"/>
    <x v="471"/>
    <x v="15"/>
    <s v="Bhutekar"/>
    <x v="1"/>
    <x v="13"/>
  </r>
  <r>
    <x v="291"/>
    <n v="61"/>
    <n v="1"/>
    <n v="2"/>
    <x v="2"/>
    <x v="14"/>
    <x v="288"/>
    <x v="15"/>
    <s v="Shikhar"/>
    <x v="15"/>
    <x v="16"/>
  </r>
  <r>
    <x v="476"/>
    <n v="152"/>
    <n v="23"/>
    <n v="3"/>
    <x v="2"/>
    <x v="14"/>
    <x v="472"/>
    <x v="15"/>
    <s v="Mukund"/>
    <x v="0"/>
    <x v="0"/>
  </r>
  <r>
    <x v="112"/>
    <n v="190"/>
    <n v="19"/>
    <n v="9"/>
    <x v="2"/>
    <x v="14"/>
    <x v="110"/>
    <x v="15"/>
    <s v="Shruti"/>
    <x v="1"/>
    <x v="13"/>
  </r>
  <r>
    <x v="114"/>
    <n v="189"/>
    <n v="60"/>
    <n v="4"/>
    <x v="2"/>
    <x v="14"/>
    <x v="112"/>
    <x v="15"/>
    <s v="Trupti"/>
    <x v="8"/>
    <x v="8"/>
  </r>
  <r>
    <x v="477"/>
    <n v="53"/>
    <n v="8"/>
    <n v="3"/>
    <x v="2"/>
    <x v="14"/>
    <x v="473"/>
    <x v="15"/>
    <s v="Pratiksha"/>
    <x v="0"/>
    <x v="12"/>
  </r>
  <r>
    <x v="119"/>
    <n v="119"/>
    <n v="-24"/>
    <n v="4"/>
    <x v="2"/>
    <x v="14"/>
    <x v="117"/>
    <x v="15"/>
    <s v="Komal"/>
    <x v="4"/>
    <x v="19"/>
  </r>
  <r>
    <x v="122"/>
    <n v="161"/>
    <n v="-229"/>
    <n v="8"/>
    <x v="2"/>
    <x v="14"/>
    <x v="120"/>
    <x v="15"/>
    <s v="Atul"/>
    <x v="18"/>
    <x v="21"/>
  </r>
  <r>
    <x v="387"/>
    <n v="749"/>
    <n v="307"/>
    <n v="7"/>
    <x v="2"/>
    <x v="14"/>
    <x v="383"/>
    <x v="15"/>
    <s v="Shweta"/>
    <x v="2"/>
    <x v="20"/>
  </r>
  <r>
    <x v="296"/>
    <n v="221"/>
    <n v="26"/>
    <n v="7"/>
    <x v="2"/>
    <x v="14"/>
    <x v="293"/>
    <x v="15"/>
    <s v="Harshal"/>
    <x v="18"/>
    <x v="21"/>
  </r>
  <r>
    <x v="296"/>
    <n v="201"/>
    <n v="32"/>
    <n v="4"/>
    <x v="2"/>
    <x v="14"/>
    <x v="293"/>
    <x v="15"/>
    <s v="Harshal"/>
    <x v="18"/>
    <x v="21"/>
  </r>
  <r>
    <x v="124"/>
    <n v="217"/>
    <n v="72"/>
    <n v="2"/>
    <x v="2"/>
    <x v="14"/>
    <x v="122"/>
    <x v="15"/>
    <s v="Prashant"/>
    <x v="18"/>
    <x v="21"/>
  </r>
  <r>
    <x v="478"/>
    <n v="50"/>
    <n v="-28"/>
    <n v="5"/>
    <x v="2"/>
    <x v="14"/>
    <x v="474"/>
    <x v="15"/>
    <s v="Anmol"/>
    <x v="2"/>
    <x v="20"/>
  </r>
  <r>
    <x v="125"/>
    <n v="109"/>
    <n v="40"/>
    <n v="1"/>
    <x v="2"/>
    <x v="14"/>
    <x v="123"/>
    <x v="15"/>
    <s v="Diwakar"/>
    <x v="18"/>
    <x v="21"/>
  </r>
  <r>
    <x v="225"/>
    <n v="149"/>
    <n v="17"/>
    <n v="4"/>
    <x v="2"/>
    <x v="14"/>
    <x v="222"/>
    <x v="15"/>
    <s v="Patil"/>
    <x v="18"/>
    <x v="21"/>
  </r>
  <r>
    <x v="127"/>
    <n v="652"/>
    <n v="13"/>
    <n v="6"/>
    <x v="2"/>
    <x v="14"/>
    <x v="125"/>
    <x v="15"/>
    <s v="Hitesh"/>
    <x v="1"/>
    <x v="1"/>
  </r>
  <r>
    <x v="127"/>
    <n v="114"/>
    <n v="41"/>
    <n v="6"/>
    <x v="2"/>
    <x v="14"/>
    <x v="125"/>
    <x v="15"/>
    <s v="Hitesh"/>
    <x v="1"/>
    <x v="1"/>
  </r>
  <r>
    <x v="226"/>
    <n v="176"/>
    <n v="-13"/>
    <n v="5"/>
    <x v="2"/>
    <x v="14"/>
    <x v="223"/>
    <x v="15"/>
    <s v="Kartikay"/>
    <x v="5"/>
    <x v="5"/>
  </r>
  <r>
    <x v="228"/>
    <n v="326"/>
    <n v="107"/>
    <n v="3"/>
    <x v="2"/>
    <x v="14"/>
    <x v="225"/>
    <x v="15"/>
    <s v="Aarushi"/>
    <x v="16"/>
    <x v="17"/>
  </r>
  <r>
    <x v="229"/>
    <n v="122"/>
    <n v="59"/>
    <n v="7"/>
    <x v="2"/>
    <x v="14"/>
    <x v="226"/>
    <x v="15"/>
    <s v="Anita"/>
    <x v="6"/>
    <x v="6"/>
  </r>
  <r>
    <x v="299"/>
    <n v="29"/>
    <n v="0"/>
    <n v="3"/>
    <x v="2"/>
    <x v="14"/>
    <x v="296"/>
    <x v="16"/>
    <s v="Mukesh"/>
    <x v="7"/>
    <x v="7"/>
  </r>
  <r>
    <x v="479"/>
    <n v="341"/>
    <n v="44"/>
    <n v="7"/>
    <x v="2"/>
    <x v="14"/>
    <x v="475"/>
    <x v="16"/>
    <s v="Bhishm"/>
    <x v="0"/>
    <x v="12"/>
  </r>
  <r>
    <x v="480"/>
    <n v="176"/>
    <n v="-28"/>
    <n v="5"/>
    <x v="2"/>
    <x v="14"/>
    <x v="476"/>
    <x v="16"/>
    <s v="Ritu"/>
    <x v="7"/>
    <x v="7"/>
  </r>
  <r>
    <x v="134"/>
    <n v="302"/>
    <n v="75"/>
    <n v="6"/>
    <x v="2"/>
    <x v="14"/>
    <x v="132"/>
    <x v="16"/>
    <s v="Nidhi"/>
    <x v="11"/>
    <x v="11"/>
  </r>
  <r>
    <x v="238"/>
    <n v="582"/>
    <n v="262"/>
    <n v="5"/>
    <x v="2"/>
    <x v="14"/>
    <x v="235"/>
    <x v="16"/>
    <s v="Shruti"/>
    <x v="14"/>
    <x v="15"/>
  </r>
  <r>
    <x v="1"/>
    <n v="24"/>
    <n v="-30"/>
    <n v="1"/>
    <x v="2"/>
    <x v="15"/>
    <x v="1"/>
    <x v="16"/>
    <s v="Jahan"/>
    <x v="1"/>
    <x v="1"/>
  </r>
  <r>
    <x v="157"/>
    <n v="476"/>
    <n v="0"/>
    <n v="3"/>
    <x v="2"/>
    <x v="15"/>
    <x v="154"/>
    <x v="16"/>
    <s v="Aarushi"/>
    <x v="16"/>
    <x v="17"/>
  </r>
  <r>
    <x v="481"/>
    <n v="259"/>
    <n v="-55"/>
    <n v="2"/>
    <x v="2"/>
    <x v="15"/>
    <x v="477"/>
    <x v="16"/>
    <s v="Shrichand"/>
    <x v="12"/>
    <x v="7"/>
  </r>
  <r>
    <x v="435"/>
    <n v="1103"/>
    <n v="-276"/>
    <n v="3"/>
    <x v="2"/>
    <x v="15"/>
    <x v="431"/>
    <x v="16"/>
    <s v="Bhishm"/>
    <x v="0"/>
    <x v="12"/>
  </r>
  <r>
    <x v="482"/>
    <n v="389"/>
    <n v="-83"/>
    <n v="3"/>
    <x v="2"/>
    <x v="15"/>
    <x v="478"/>
    <x v="16"/>
    <s v="Sanjay"/>
    <x v="13"/>
    <x v="14"/>
  </r>
  <r>
    <x v="21"/>
    <n v="172"/>
    <n v="-103"/>
    <n v="3"/>
    <x v="2"/>
    <x v="15"/>
    <x v="19"/>
    <x v="16"/>
    <s v="Anurag"/>
    <x v="1"/>
    <x v="13"/>
  </r>
  <r>
    <x v="21"/>
    <n v="823"/>
    <n v="-18"/>
    <n v="7"/>
    <x v="2"/>
    <x v="15"/>
    <x v="19"/>
    <x v="16"/>
    <s v="Anurag"/>
    <x v="1"/>
    <x v="13"/>
  </r>
  <r>
    <x v="23"/>
    <n v="1327"/>
    <n v="318"/>
    <n v="8"/>
    <x v="2"/>
    <x v="15"/>
    <x v="21"/>
    <x v="16"/>
    <s v="Farah"/>
    <x v="11"/>
    <x v="11"/>
  </r>
  <r>
    <x v="25"/>
    <n v="312"/>
    <n v="-312"/>
    <n v="7"/>
    <x v="2"/>
    <x v="15"/>
    <x v="23"/>
    <x v="16"/>
    <s v="Nida"/>
    <x v="1"/>
    <x v="13"/>
  </r>
  <r>
    <x v="27"/>
    <n v="288"/>
    <n v="-180"/>
    <n v="4"/>
    <x v="2"/>
    <x v="15"/>
    <x v="25"/>
    <x v="16"/>
    <s v="Tulika"/>
    <x v="1"/>
    <x v="1"/>
  </r>
  <r>
    <x v="164"/>
    <n v="224"/>
    <n v="-81"/>
    <n v="3"/>
    <x v="2"/>
    <x v="15"/>
    <x v="161"/>
    <x v="16"/>
    <s v="Subhashree"/>
    <x v="9"/>
    <x v="9"/>
  </r>
  <r>
    <x v="164"/>
    <n v="58"/>
    <n v="-42"/>
    <n v="2"/>
    <x v="2"/>
    <x v="15"/>
    <x v="161"/>
    <x v="16"/>
    <s v="Subhashree"/>
    <x v="9"/>
    <x v="9"/>
  </r>
  <r>
    <x v="164"/>
    <n v="145"/>
    <n v="-104"/>
    <n v="5"/>
    <x v="2"/>
    <x v="15"/>
    <x v="161"/>
    <x v="16"/>
    <s v="Subhashree"/>
    <x v="9"/>
    <x v="9"/>
  </r>
  <r>
    <x v="164"/>
    <n v="55"/>
    <n v="-33"/>
    <n v="2"/>
    <x v="2"/>
    <x v="15"/>
    <x v="161"/>
    <x v="16"/>
    <s v="Subhashree"/>
    <x v="9"/>
    <x v="9"/>
  </r>
  <r>
    <x v="35"/>
    <n v="243"/>
    <n v="-14"/>
    <n v="2"/>
    <x v="2"/>
    <x v="15"/>
    <x v="33"/>
    <x v="16"/>
    <s v="Bhawna"/>
    <x v="1"/>
    <x v="13"/>
  </r>
  <r>
    <x v="483"/>
    <n v="134"/>
    <n v="42"/>
    <n v="2"/>
    <x v="2"/>
    <x v="15"/>
    <x v="479"/>
    <x v="16"/>
    <s v="Samiksha"/>
    <x v="0"/>
    <x v="12"/>
  </r>
  <r>
    <x v="43"/>
    <n v="516"/>
    <n v="-392"/>
    <n v="8"/>
    <x v="2"/>
    <x v="15"/>
    <x v="41"/>
    <x v="16"/>
    <s v="Amisha"/>
    <x v="16"/>
    <x v="17"/>
  </r>
  <r>
    <x v="167"/>
    <n v="98"/>
    <n v="-45"/>
    <n v="2"/>
    <x v="2"/>
    <x v="15"/>
    <x v="164"/>
    <x v="16"/>
    <s v="Maithilee"/>
    <x v="1"/>
    <x v="13"/>
  </r>
  <r>
    <x v="44"/>
    <n v="424"/>
    <n v="-17"/>
    <n v="9"/>
    <x v="2"/>
    <x v="15"/>
    <x v="42"/>
    <x v="16"/>
    <s v="Shaily"/>
    <x v="0"/>
    <x v="12"/>
  </r>
  <r>
    <x v="46"/>
    <n v="41"/>
    <n v="-6"/>
    <n v="1"/>
    <x v="2"/>
    <x v="15"/>
    <x v="44"/>
    <x v="16"/>
    <s v="Aakanksha"/>
    <x v="1"/>
    <x v="13"/>
  </r>
  <r>
    <x v="484"/>
    <n v="158"/>
    <n v="-63"/>
    <n v="4"/>
    <x v="2"/>
    <x v="15"/>
    <x v="480"/>
    <x v="16"/>
    <s v="Raksha"/>
    <x v="3"/>
    <x v="3"/>
  </r>
  <r>
    <x v="48"/>
    <n v="55"/>
    <n v="-33"/>
    <n v="2"/>
    <x v="2"/>
    <x v="15"/>
    <x v="46"/>
    <x v="16"/>
    <s v="Manshul"/>
    <x v="4"/>
    <x v="4"/>
  </r>
  <r>
    <x v="485"/>
    <n v="30"/>
    <n v="-35"/>
    <n v="1"/>
    <x v="2"/>
    <x v="15"/>
    <x v="481"/>
    <x v="16"/>
    <s v="Namrata"/>
    <x v="12"/>
    <x v="7"/>
  </r>
  <r>
    <x v="171"/>
    <n v="473"/>
    <n v="42"/>
    <n v="4"/>
    <x v="2"/>
    <x v="15"/>
    <x v="168"/>
    <x v="16"/>
    <s v="Rishabh"/>
    <x v="2"/>
    <x v="2"/>
  </r>
  <r>
    <x v="171"/>
    <n v="83"/>
    <n v="-81"/>
    <n v="3"/>
    <x v="2"/>
    <x v="15"/>
    <x v="168"/>
    <x v="16"/>
    <s v="Rishabh"/>
    <x v="2"/>
    <x v="2"/>
  </r>
  <r>
    <x v="486"/>
    <n v="133"/>
    <n v="-56"/>
    <n v="2"/>
    <x v="2"/>
    <x v="15"/>
    <x v="482"/>
    <x v="16"/>
    <s v="Daksh"/>
    <x v="7"/>
    <x v="7"/>
  </r>
  <r>
    <x v="55"/>
    <n v="212"/>
    <n v="-24"/>
    <n v="2"/>
    <x v="2"/>
    <x v="15"/>
    <x v="53"/>
    <x v="16"/>
    <s v="Priyanshu"/>
    <x v="1"/>
    <x v="13"/>
  </r>
  <r>
    <x v="174"/>
    <n v="33"/>
    <n v="-27"/>
    <n v="1"/>
    <x v="2"/>
    <x v="15"/>
    <x v="171"/>
    <x v="16"/>
    <s v="Vaibhav"/>
    <x v="1"/>
    <x v="13"/>
  </r>
  <r>
    <x v="58"/>
    <n v="134"/>
    <n v="-34"/>
    <n v="2"/>
    <x v="2"/>
    <x v="15"/>
    <x v="56"/>
    <x v="16"/>
    <s v="Shourya"/>
    <x v="6"/>
    <x v="6"/>
  </r>
  <r>
    <x v="487"/>
    <n v="58"/>
    <n v="-52"/>
    <n v="3"/>
    <x v="2"/>
    <x v="15"/>
    <x v="483"/>
    <x v="16"/>
    <s v="Noshiba"/>
    <x v="8"/>
    <x v="8"/>
  </r>
  <r>
    <x v="453"/>
    <n v="287"/>
    <n v="-280"/>
    <n v="12"/>
    <x v="2"/>
    <x v="15"/>
    <x v="449"/>
    <x v="16"/>
    <s v="Sakshi"/>
    <x v="1"/>
    <x v="13"/>
  </r>
  <r>
    <x v="65"/>
    <n v="248"/>
    <n v="-70"/>
    <n v="3"/>
    <x v="2"/>
    <x v="15"/>
    <x v="63"/>
    <x v="16"/>
    <s v="Shreya"/>
    <x v="6"/>
    <x v="6"/>
  </r>
  <r>
    <x v="65"/>
    <n v="224"/>
    <n v="-143"/>
    <n v="3"/>
    <x v="2"/>
    <x v="15"/>
    <x v="63"/>
    <x v="16"/>
    <s v="Shreya"/>
    <x v="6"/>
    <x v="6"/>
  </r>
  <r>
    <x v="488"/>
    <n v="335"/>
    <n v="-22"/>
    <n v="7"/>
    <x v="2"/>
    <x v="15"/>
    <x v="484"/>
    <x v="16"/>
    <s v="Aayushi"/>
    <x v="0"/>
    <x v="12"/>
  </r>
  <r>
    <x v="71"/>
    <n v="239"/>
    <n v="-162"/>
    <n v="5"/>
    <x v="2"/>
    <x v="15"/>
    <x v="69"/>
    <x v="16"/>
    <s v="Sukrith"/>
    <x v="0"/>
    <x v="12"/>
  </r>
  <r>
    <x v="72"/>
    <n v="413"/>
    <n v="-314"/>
    <n v="9"/>
    <x v="2"/>
    <x v="15"/>
    <x v="70"/>
    <x v="16"/>
    <s v="Sauptik"/>
    <x v="1"/>
    <x v="13"/>
  </r>
  <r>
    <x v="74"/>
    <n v="45"/>
    <n v="-15"/>
    <n v="2"/>
    <x v="2"/>
    <x v="15"/>
    <x v="72"/>
    <x v="16"/>
    <s v="Divyansh"/>
    <x v="8"/>
    <x v="8"/>
  </r>
  <r>
    <x v="77"/>
    <n v="511"/>
    <n v="194"/>
    <n v="3"/>
    <x v="2"/>
    <x v="15"/>
    <x v="75"/>
    <x v="16"/>
    <s v="Shivanshu"/>
    <x v="1"/>
    <x v="13"/>
  </r>
  <r>
    <x v="489"/>
    <n v="112"/>
    <n v="15"/>
    <n v="2"/>
    <x v="2"/>
    <x v="15"/>
    <x v="485"/>
    <x v="16"/>
    <s v="Ankit"/>
    <x v="0"/>
    <x v="12"/>
  </r>
  <r>
    <x v="490"/>
    <n v="911"/>
    <n v="202"/>
    <n v="7"/>
    <x v="2"/>
    <x v="15"/>
    <x v="486"/>
    <x v="16"/>
    <s v="Hrisheekesh"/>
    <x v="0"/>
    <x v="12"/>
  </r>
  <r>
    <x v="491"/>
    <n v="119"/>
    <n v="1"/>
    <n v="1"/>
    <x v="2"/>
    <x v="15"/>
    <x v="487"/>
    <x v="16"/>
    <s v="Dheeraj"/>
    <x v="2"/>
    <x v="2"/>
  </r>
  <r>
    <x v="492"/>
    <n v="156"/>
    <n v="21"/>
    <n v="3"/>
    <x v="2"/>
    <x v="15"/>
    <x v="488"/>
    <x v="16"/>
    <s v="Sheetal"/>
    <x v="1"/>
    <x v="13"/>
  </r>
  <r>
    <x v="90"/>
    <n v="2093"/>
    <n v="721"/>
    <n v="5"/>
    <x v="2"/>
    <x v="15"/>
    <x v="88"/>
    <x v="16"/>
    <s v="Gaurav"/>
    <x v="8"/>
    <x v="8"/>
  </r>
  <r>
    <x v="359"/>
    <n v="269"/>
    <n v="33"/>
    <n v="5"/>
    <x v="2"/>
    <x v="15"/>
    <x v="356"/>
    <x v="16"/>
    <s v="Dashyam"/>
    <x v="8"/>
    <x v="22"/>
  </r>
  <r>
    <x v="279"/>
    <n v="719"/>
    <n v="303"/>
    <n v="6"/>
    <x v="2"/>
    <x v="15"/>
    <x v="276"/>
    <x v="16"/>
    <s v="Mrinal"/>
    <x v="0"/>
    <x v="12"/>
  </r>
  <r>
    <x v="198"/>
    <n v="2115"/>
    <n v="23"/>
    <n v="5"/>
    <x v="2"/>
    <x v="15"/>
    <x v="195"/>
    <x v="16"/>
    <s v="Pooja"/>
    <x v="4"/>
    <x v="19"/>
  </r>
  <r>
    <x v="282"/>
    <n v="734"/>
    <n v="248"/>
    <n v="2"/>
    <x v="2"/>
    <x v="15"/>
    <x v="279"/>
    <x v="16"/>
    <s v="Shatayu"/>
    <x v="1"/>
    <x v="13"/>
  </r>
  <r>
    <x v="103"/>
    <n v="846"/>
    <n v="9"/>
    <n v="2"/>
    <x v="2"/>
    <x v="15"/>
    <x v="101"/>
    <x v="16"/>
    <s v="Aishwarya"/>
    <x v="4"/>
    <x v="19"/>
  </r>
  <r>
    <x v="458"/>
    <n v="83"/>
    <n v="12"/>
    <n v="2"/>
    <x v="2"/>
    <x v="15"/>
    <x v="454"/>
    <x v="16"/>
    <s v="Swapnil"/>
    <x v="18"/>
    <x v="21"/>
  </r>
  <r>
    <x v="287"/>
    <n v="460"/>
    <n v="143"/>
    <n v="3"/>
    <x v="2"/>
    <x v="15"/>
    <x v="284"/>
    <x v="16"/>
    <s v="Kajal"/>
    <x v="18"/>
    <x v="21"/>
  </r>
  <r>
    <x v="493"/>
    <n v="148"/>
    <n v="54"/>
    <n v="2"/>
    <x v="2"/>
    <x v="15"/>
    <x v="489"/>
    <x v="16"/>
    <s v="Prajakta"/>
    <x v="14"/>
    <x v="15"/>
  </r>
  <r>
    <x v="290"/>
    <n v="1228"/>
    <n v="14"/>
    <n v="3"/>
    <x v="2"/>
    <x v="15"/>
    <x v="287"/>
    <x v="16"/>
    <s v="Shruti"/>
    <x v="0"/>
    <x v="12"/>
  </r>
  <r>
    <x v="459"/>
    <n v="216"/>
    <n v="-135"/>
    <n v="3"/>
    <x v="2"/>
    <x v="15"/>
    <x v="455"/>
    <x v="16"/>
    <s v="Girase"/>
    <x v="6"/>
    <x v="6"/>
  </r>
  <r>
    <x v="459"/>
    <n v="154"/>
    <n v="-85"/>
    <n v="3"/>
    <x v="2"/>
    <x v="15"/>
    <x v="455"/>
    <x v="16"/>
    <s v="Girase"/>
    <x v="6"/>
    <x v="6"/>
  </r>
  <r>
    <x v="494"/>
    <n v="73"/>
    <n v="-36"/>
    <n v="3"/>
    <x v="2"/>
    <x v="15"/>
    <x v="490"/>
    <x v="16"/>
    <s v="Sidharth"/>
    <x v="0"/>
    <x v="12"/>
  </r>
  <r>
    <x v="210"/>
    <n v="162"/>
    <n v="20"/>
    <n v="3"/>
    <x v="2"/>
    <x v="15"/>
    <x v="207"/>
    <x v="16"/>
    <s v="Sudhir"/>
    <x v="11"/>
    <x v="11"/>
  </r>
  <r>
    <x v="210"/>
    <n v="1657"/>
    <n v="460"/>
    <n v="4"/>
    <x v="2"/>
    <x v="15"/>
    <x v="207"/>
    <x v="16"/>
    <s v="Sudhir"/>
    <x v="11"/>
    <x v="11"/>
  </r>
  <r>
    <x v="113"/>
    <n v="173"/>
    <n v="69"/>
    <n v="3"/>
    <x v="2"/>
    <x v="15"/>
    <x v="111"/>
    <x v="16"/>
    <s v="Priyanka"/>
    <x v="1"/>
    <x v="13"/>
  </r>
  <r>
    <x v="217"/>
    <n v="681"/>
    <n v="259"/>
    <n v="4"/>
    <x v="2"/>
    <x v="15"/>
    <x v="214"/>
    <x v="16"/>
    <s v="Muskan"/>
    <x v="1"/>
    <x v="13"/>
  </r>
  <r>
    <x v="217"/>
    <n v="429"/>
    <n v="17"/>
    <n v="3"/>
    <x v="2"/>
    <x v="15"/>
    <x v="214"/>
    <x v="16"/>
    <s v="Muskan"/>
    <x v="1"/>
    <x v="13"/>
  </r>
  <r>
    <x v="118"/>
    <n v="346"/>
    <n v="108"/>
    <n v="3"/>
    <x v="2"/>
    <x v="15"/>
    <x v="116"/>
    <x v="16"/>
    <s v="Oshin"/>
    <x v="1"/>
    <x v="13"/>
  </r>
  <r>
    <x v="122"/>
    <n v="32"/>
    <n v="-12"/>
    <n v="1"/>
    <x v="2"/>
    <x v="15"/>
    <x v="120"/>
    <x v="16"/>
    <s v="Atul"/>
    <x v="18"/>
    <x v="21"/>
  </r>
  <r>
    <x v="223"/>
    <n v="90"/>
    <n v="30"/>
    <n v="2"/>
    <x v="2"/>
    <x v="15"/>
    <x v="220"/>
    <x v="16"/>
    <s v="Mansi"/>
    <x v="1"/>
    <x v="13"/>
  </r>
  <r>
    <x v="363"/>
    <n v="597"/>
    <n v="93"/>
    <n v="4"/>
    <x v="2"/>
    <x v="15"/>
    <x v="360"/>
    <x v="16"/>
    <s v="Shubham"/>
    <x v="18"/>
    <x v="21"/>
  </r>
  <r>
    <x v="127"/>
    <n v="315"/>
    <n v="-8"/>
    <n v="3"/>
    <x v="2"/>
    <x v="15"/>
    <x v="125"/>
    <x v="16"/>
    <s v="Hitesh"/>
    <x v="1"/>
    <x v="1"/>
  </r>
  <r>
    <x v="495"/>
    <n v="406"/>
    <n v="97"/>
    <n v="7"/>
    <x v="2"/>
    <x v="15"/>
    <x v="491"/>
    <x v="16"/>
    <s v="Divsha"/>
    <x v="2"/>
    <x v="2"/>
  </r>
  <r>
    <x v="495"/>
    <n v="278"/>
    <n v="39"/>
    <n v="5"/>
    <x v="2"/>
    <x v="15"/>
    <x v="491"/>
    <x v="16"/>
    <s v="Divsha"/>
    <x v="2"/>
    <x v="2"/>
  </r>
  <r>
    <x v="496"/>
    <n v="78"/>
    <n v="7"/>
    <n v="1"/>
    <x v="2"/>
    <x v="15"/>
    <x v="492"/>
    <x v="16"/>
    <s v="Sonakshi"/>
    <x v="9"/>
    <x v="9"/>
  </r>
  <r>
    <x v="389"/>
    <n v="401"/>
    <n v="13"/>
    <n v="6"/>
    <x v="2"/>
    <x v="15"/>
    <x v="385"/>
    <x v="16"/>
    <s v="Parth"/>
    <x v="0"/>
    <x v="0"/>
  </r>
  <r>
    <x v="138"/>
    <n v="120"/>
    <n v="1"/>
    <n v="1"/>
    <x v="2"/>
    <x v="15"/>
    <x v="136"/>
    <x v="16"/>
    <s v="Kirti"/>
    <x v="9"/>
    <x v="9"/>
  </r>
  <r>
    <x v="140"/>
    <n v="5729"/>
    <n v="64"/>
    <n v="14"/>
    <x v="2"/>
    <x v="15"/>
    <x v="138"/>
    <x v="16"/>
    <s v="Yaanvi"/>
    <x v="1"/>
    <x v="13"/>
  </r>
  <r>
    <x v="246"/>
    <n v="185"/>
    <n v="-26"/>
    <n v="6"/>
    <x v="2"/>
    <x v="15"/>
    <x v="243"/>
    <x v="16"/>
    <s v="Vini"/>
    <x v="14"/>
    <x v="15"/>
  </r>
  <r>
    <x v="155"/>
    <n v="497"/>
    <n v="179"/>
    <n v="3"/>
    <x v="2"/>
    <x v="15"/>
    <x v="153"/>
    <x v="16"/>
    <s v="Pinky"/>
    <x v="9"/>
    <x v="9"/>
  </r>
  <r>
    <x v="335"/>
    <n v="828"/>
    <n v="230"/>
    <n v="2"/>
    <x v="2"/>
    <x v="15"/>
    <x v="332"/>
    <x v="16"/>
    <s v="Hitika"/>
    <x v="1"/>
    <x v="13"/>
  </r>
  <r>
    <x v="157"/>
    <n v="1364"/>
    <n v="-1864"/>
    <n v="5"/>
    <x v="2"/>
    <x v="16"/>
    <x v="154"/>
    <x v="16"/>
    <s v="Aarushi"/>
    <x v="16"/>
    <x v="17"/>
  </r>
  <r>
    <x v="497"/>
    <n v="610"/>
    <n v="-66"/>
    <n v="2"/>
    <x v="2"/>
    <x v="16"/>
    <x v="493"/>
    <x v="16"/>
    <s v="Piyali"/>
    <x v="10"/>
    <x v="10"/>
  </r>
  <r>
    <x v="339"/>
    <n v="674"/>
    <n v="-187"/>
    <n v="2"/>
    <x v="2"/>
    <x v="16"/>
    <x v="336"/>
    <x v="16"/>
    <s v="Chandni"/>
    <x v="2"/>
    <x v="2"/>
  </r>
  <r>
    <x v="37"/>
    <n v="1829"/>
    <n v="-56"/>
    <n v="6"/>
    <x v="2"/>
    <x v="16"/>
    <x v="35"/>
    <x v="16"/>
    <s v="Pooja"/>
    <x v="15"/>
    <x v="16"/>
  </r>
  <r>
    <x v="44"/>
    <n v="941"/>
    <n v="-203"/>
    <n v="3"/>
    <x v="2"/>
    <x v="16"/>
    <x v="42"/>
    <x v="16"/>
    <s v="Shaily"/>
    <x v="0"/>
    <x v="12"/>
  </r>
  <r>
    <x v="498"/>
    <n v="1361"/>
    <n v="-980"/>
    <n v="3"/>
    <x v="2"/>
    <x v="16"/>
    <x v="494"/>
    <x v="16"/>
    <s v="Savi"/>
    <x v="1"/>
    <x v="13"/>
  </r>
  <r>
    <x v="265"/>
    <n v="623"/>
    <n v="-192"/>
    <n v="3"/>
    <x v="2"/>
    <x v="16"/>
    <x v="262"/>
    <x v="16"/>
    <s v="Abhishek"/>
    <x v="14"/>
    <x v="15"/>
  </r>
  <r>
    <x v="72"/>
    <n v="1630"/>
    <n v="-802"/>
    <n v="5"/>
    <x v="2"/>
    <x v="16"/>
    <x v="70"/>
    <x v="16"/>
    <s v="Sauptik"/>
    <x v="1"/>
    <x v="13"/>
  </r>
  <r>
    <x v="499"/>
    <n v="632"/>
    <n v="-114"/>
    <n v="4"/>
    <x v="2"/>
    <x v="16"/>
    <x v="495"/>
    <x v="16"/>
    <s v="Dhanraj"/>
    <x v="1"/>
    <x v="13"/>
  </r>
  <r>
    <x v="194"/>
    <n v="869"/>
    <n v="67"/>
    <n v="4"/>
    <x v="2"/>
    <x v="16"/>
    <x v="191"/>
    <x v="16"/>
    <s v="Soumyabrata"/>
    <x v="17"/>
    <x v="18"/>
  </r>
  <r>
    <x v="399"/>
    <n v="1118"/>
    <n v="206"/>
    <n v="2"/>
    <x v="2"/>
    <x v="16"/>
    <x v="395"/>
    <x v="16"/>
    <s v="Vikash"/>
    <x v="13"/>
    <x v="14"/>
  </r>
  <r>
    <x v="102"/>
    <n v="915"/>
    <n v="-99"/>
    <n v="3"/>
    <x v="2"/>
    <x v="16"/>
    <x v="100"/>
    <x v="16"/>
    <s v="Abhishek"/>
    <x v="2"/>
    <x v="20"/>
  </r>
  <r>
    <x v="102"/>
    <n v="857"/>
    <n v="274"/>
    <n v="2"/>
    <x v="2"/>
    <x v="16"/>
    <x v="100"/>
    <x v="16"/>
    <s v="Abhishek"/>
    <x v="2"/>
    <x v="20"/>
  </r>
  <r>
    <x v="208"/>
    <n v="1622"/>
    <n v="-624"/>
    <n v="5"/>
    <x v="2"/>
    <x v="16"/>
    <x v="205"/>
    <x v="16"/>
    <s v="Jay"/>
    <x v="18"/>
    <x v="21"/>
  </r>
  <r>
    <x v="296"/>
    <n v="4363"/>
    <n v="305"/>
    <n v="5"/>
    <x v="2"/>
    <x v="16"/>
    <x v="293"/>
    <x v="16"/>
    <s v="Harshal"/>
    <x v="18"/>
    <x v="21"/>
  </r>
  <r>
    <x v="127"/>
    <n v="1745"/>
    <n v="122"/>
    <n v="2"/>
    <x v="2"/>
    <x v="16"/>
    <x v="125"/>
    <x v="16"/>
    <s v="Hitesh"/>
    <x v="1"/>
    <x v="1"/>
  </r>
  <r>
    <x v="389"/>
    <n v="1461"/>
    <n v="202"/>
    <n v="5"/>
    <x v="2"/>
    <x v="16"/>
    <x v="385"/>
    <x v="16"/>
    <s v="Parth"/>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n v="103154"/>
    <n v="174000"/>
    <n v="70846"/>
  </r>
  <r>
    <x v="1"/>
    <n v="121614"/>
    <n v="129000"/>
    <n v="7386"/>
  </r>
  <r>
    <x v="2"/>
    <n v="224768"/>
    <n v="132900"/>
    <n v="-91868"/>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n v="23430"/>
    <n v="31400"/>
  </r>
  <r>
    <x v="1"/>
    <n v="21407"/>
    <n v="33900"/>
  </r>
  <r>
    <x v="2"/>
    <n v="33391"/>
    <n v="36400"/>
  </r>
  <r>
    <x v="3"/>
    <n v="22355"/>
    <n v="43600"/>
  </r>
  <r>
    <x v="4"/>
    <n v="31857"/>
    <n v="43500"/>
  </r>
  <r>
    <x v="5"/>
    <n v="14654"/>
    <n v="33800"/>
  </r>
  <r>
    <x v="6"/>
    <n v="23482"/>
    <n v="31600"/>
  </r>
  <r>
    <x v="7"/>
    <n v="35904"/>
    <n v="43800"/>
  </r>
  <r>
    <x v="8"/>
    <n v="28849"/>
    <n v="31500"/>
  </r>
  <r>
    <x v="9"/>
    <n v="19867"/>
    <n v="36300"/>
  </r>
  <r>
    <x v="10"/>
    <n v="27212"/>
    <n v="36100"/>
  </r>
  <r>
    <x v="11"/>
    <n v="30369"/>
    <n v="3400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x v="0"/>
    <x v="0"/>
    <n v="10400"/>
  </r>
  <r>
    <x v="1"/>
    <x v="0"/>
    <n v="10500"/>
  </r>
  <r>
    <x v="2"/>
    <x v="0"/>
    <n v="10600"/>
  </r>
  <r>
    <x v="3"/>
    <x v="0"/>
    <n v="10800"/>
  </r>
  <r>
    <x v="4"/>
    <x v="0"/>
    <n v="10900"/>
  </r>
  <r>
    <x v="5"/>
    <x v="0"/>
    <n v="11000"/>
  </r>
  <r>
    <x v="6"/>
    <x v="0"/>
    <n v="11100"/>
  </r>
  <r>
    <x v="7"/>
    <x v="0"/>
    <n v="11300"/>
  </r>
  <r>
    <x v="8"/>
    <x v="0"/>
    <n v="11400"/>
  </r>
  <r>
    <x v="9"/>
    <x v="0"/>
    <n v="11500"/>
  </r>
  <r>
    <x v="10"/>
    <x v="0"/>
    <n v="11600"/>
  </r>
  <r>
    <x v="11"/>
    <x v="0"/>
    <n v="11800"/>
  </r>
  <r>
    <x v="0"/>
    <x v="1"/>
    <n v="12000"/>
  </r>
  <r>
    <x v="1"/>
    <x v="1"/>
    <n v="12000"/>
  </r>
  <r>
    <x v="2"/>
    <x v="1"/>
    <n v="12000"/>
  </r>
  <r>
    <x v="3"/>
    <x v="1"/>
    <n v="14000"/>
  </r>
  <r>
    <x v="4"/>
    <x v="1"/>
    <n v="14000"/>
  </r>
  <r>
    <x v="5"/>
    <x v="1"/>
    <n v="14000"/>
  </r>
  <r>
    <x v="6"/>
    <x v="1"/>
    <n v="16000"/>
  </r>
  <r>
    <x v="7"/>
    <x v="1"/>
    <n v="16000"/>
  </r>
  <r>
    <x v="8"/>
    <x v="1"/>
    <n v="16000"/>
  </r>
  <r>
    <x v="9"/>
    <x v="1"/>
    <n v="16000"/>
  </r>
  <r>
    <x v="10"/>
    <x v="1"/>
    <n v="16000"/>
  </r>
  <r>
    <x v="11"/>
    <x v="1"/>
    <n v="16000"/>
  </r>
  <r>
    <x v="0"/>
    <x v="2"/>
    <n v="9000"/>
  </r>
  <r>
    <x v="1"/>
    <x v="2"/>
    <n v="9000"/>
  </r>
  <r>
    <x v="2"/>
    <x v="2"/>
    <n v="9000"/>
  </r>
  <r>
    <x v="3"/>
    <x v="2"/>
    <n v="9000"/>
  </r>
  <r>
    <x v="4"/>
    <x v="2"/>
    <n v="9000"/>
  </r>
  <r>
    <x v="5"/>
    <x v="2"/>
    <n v="9000"/>
  </r>
  <r>
    <x v="6"/>
    <x v="2"/>
    <n v="9000"/>
  </r>
  <r>
    <x v="7"/>
    <x v="2"/>
    <n v="9000"/>
  </r>
  <r>
    <x v="8"/>
    <x v="2"/>
    <n v="9000"/>
  </r>
  <r>
    <x v="9"/>
    <x v="2"/>
    <n v="16000"/>
  </r>
  <r>
    <x v="10"/>
    <x v="2"/>
    <n v="16000"/>
  </r>
  <r>
    <x v="11"/>
    <x v="2"/>
    <n v="1600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
  <r>
    <x v="0"/>
    <n v="23430"/>
    <n v="-3027"/>
    <n v="280"/>
    <n v="-0.12919334186939821"/>
  </r>
  <r>
    <x v="1"/>
    <n v="28849"/>
    <n v="-3226"/>
    <n v="423"/>
    <n v="-0.11182363340150439"/>
  </r>
  <r>
    <x v="2"/>
    <n v="23482"/>
    <n v="-3503"/>
    <n v="261"/>
    <n v="-0.14917809385912614"/>
  </r>
  <r>
    <x v="3"/>
    <n v="14654"/>
    <n v="-3018"/>
    <n v="344"/>
    <n v="-0.2059505936945544"/>
  </r>
  <r>
    <x v="4"/>
    <n v="21407"/>
    <n v="-2861"/>
    <n v="352"/>
    <n v="-0.13364787219133928"/>
  </r>
  <r>
    <x v="5"/>
    <n v="30369"/>
    <n v="-4428"/>
    <n v="361"/>
    <n v="-0.14580657907734862"/>
  </r>
  <r>
    <x v="6"/>
    <n v="27212"/>
    <n v="-2801"/>
    <n v="377"/>
    <n v="-0.10293252976627958"/>
  </r>
  <r>
    <x v="7"/>
    <n v="19867"/>
    <n v="4668"/>
    <n v="250"/>
    <n v="0.23496250062918408"/>
  </r>
  <r>
    <x v="8"/>
    <n v="33391"/>
    <n v="8692"/>
    <n v="425"/>
    <n v="0.26030966428079422"/>
  </r>
  <r>
    <x v="9"/>
    <n v="31857"/>
    <n v="5632"/>
    <n v="372"/>
    <n v="0.17679003044856703"/>
  </r>
  <r>
    <x v="10"/>
    <n v="22355"/>
    <n v="2014"/>
    <n v="227"/>
    <n v="9.009170208007157E-2"/>
  </r>
  <r>
    <x v="11"/>
    <n v="35904"/>
    <n v="5406"/>
    <n v="429"/>
    <n v="0.15056818181818182"/>
  </r>
  <r>
    <x v="12"/>
    <n v="30167"/>
    <n v="5889"/>
    <n v="314"/>
    <n v="0.1952133125600822"/>
  </r>
  <r>
    <x v="13"/>
    <n v="22537"/>
    <n v="2553"/>
    <n v="334"/>
    <n v="0.11328038336957004"/>
  </r>
  <r>
    <x v="14"/>
    <n v="33351"/>
    <n v="6101"/>
    <n v="446"/>
    <n v="0.18293304548589248"/>
  </r>
  <r>
    <x v="15"/>
    <n v="19032"/>
    <n v="3539"/>
    <n v="274"/>
    <n v="0.18594997898276586"/>
  </r>
  <r>
    <x v="16"/>
    <n v="13638"/>
    <n v="2325"/>
    <n v="146"/>
    <n v="0.1704795424549054"/>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
  <r>
    <x v="0"/>
    <n v="74"/>
  </r>
  <r>
    <x v="1"/>
    <n v="115"/>
  </r>
  <r>
    <x v="2"/>
    <n v="75"/>
  </r>
  <r>
    <x v="3"/>
    <n v="89"/>
  </r>
  <r>
    <x v="4"/>
    <n v="94"/>
  </r>
  <r>
    <x v="5"/>
    <n v="96"/>
  </r>
  <r>
    <x v="6"/>
    <n v="96"/>
  </r>
  <r>
    <x v="7"/>
    <n v="62"/>
  </r>
  <r>
    <x v="8"/>
    <n v="118"/>
  </r>
  <r>
    <x v="9"/>
    <n v="102"/>
  </r>
  <r>
    <x v="10"/>
    <n v="59"/>
  </r>
  <r>
    <x v="11"/>
    <n v="118"/>
  </r>
  <r>
    <x v="12"/>
    <n v="76"/>
  </r>
  <r>
    <x v="13"/>
    <n v="89"/>
  </r>
  <r>
    <x v="14"/>
    <n v="113"/>
  </r>
  <r>
    <x v="15"/>
    <n v="80"/>
  </r>
  <r>
    <x v="16"/>
    <n v="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F6C25C-2077-4527-9B72-66793D0D1C34}" name="PivotTable3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C19" firstHeaderRow="0" firstDataRow="1" firstDataCol="1"/>
  <pivotFields count="12">
    <pivotField showAll="0"/>
    <pivotField dataField="1" showAll="0"/>
    <pivotField dataField="1" showAll="0"/>
    <pivotField showAll="0"/>
    <pivotField showAll="0">
      <items count="4">
        <item x="0"/>
        <item x="1"/>
        <item x="2"/>
        <item t="default"/>
      </items>
    </pivotField>
    <pivotField showAll="0">
      <items count="18">
        <item x="9"/>
        <item x="13"/>
        <item x="15"/>
        <item x="11"/>
        <item x="14"/>
        <item x="1"/>
        <item x="7"/>
        <item x="8"/>
        <item x="12"/>
        <item x="10"/>
        <item x="0"/>
        <item x="4"/>
        <item x="5"/>
        <item x="2"/>
        <item x="16"/>
        <item x="6"/>
        <item x="3"/>
        <item t="default"/>
      </items>
    </pivotField>
    <pivotField showAll="0"/>
    <pivotField axis="axisRow" showAll="0">
      <items count="18">
        <item x="0"/>
        <item x="12"/>
        <item x="9"/>
        <item x="7"/>
        <item x="2"/>
        <item x="16"/>
        <item x="15"/>
        <item x="14"/>
        <item x="4"/>
        <item x="6"/>
        <item x="5"/>
        <item x="11"/>
        <item x="1"/>
        <item x="13"/>
        <item x="10"/>
        <item x="8"/>
        <item x="3"/>
        <item t="default"/>
      </items>
    </pivotField>
    <pivotField showAll="0"/>
    <pivotField showAll="0"/>
    <pivotField showAll="0"/>
    <pivotField dragToRow="0" dragToCol="0" dragToPage="0" showAll="0" defaultSubtotal="0"/>
  </pivotFields>
  <rowFields count="1">
    <field x="7"/>
  </rowFields>
  <rowItems count="18">
    <i>
      <x/>
    </i>
    <i>
      <x v="1"/>
    </i>
    <i>
      <x v="2"/>
    </i>
    <i>
      <x v="3"/>
    </i>
    <i>
      <x v="4"/>
    </i>
    <i>
      <x v="5"/>
    </i>
    <i>
      <x v="6"/>
    </i>
    <i>
      <x v="7"/>
    </i>
    <i>
      <x v="8"/>
    </i>
    <i>
      <x v="9"/>
    </i>
    <i>
      <x v="10"/>
    </i>
    <i>
      <x v="11"/>
    </i>
    <i>
      <x v="12"/>
    </i>
    <i>
      <x v="13"/>
    </i>
    <i>
      <x v="14"/>
    </i>
    <i>
      <x v="15"/>
    </i>
    <i>
      <x v="16"/>
    </i>
    <i t="grand">
      <x/>
    </i>
  </rowItems>
  <colFields count="1">
    <field x="-2"/>
  </colFields>
  <colItems count="2">
    <i>
      <x/>
    </i>
    <i i="1">
      <x v="1"/>
    </i>
  </colItems>
  <dataFields count="2">
    <dataField name="Total Profit" fld="2" baseField="7" baseItem="0"/>
    <dataField name="Total Sales" fld="1" baseField="7" baseItem="0"/>
  </dataFields>
  <formats count="1">
    <format dxfId="26">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2" format="16" series="1">
      <pivotArea type="data" outline="0" fieldPosition="0">
        <references count="1">
          <reference field="4294967294" count="1" selected="0">
            <x v="0"/>
          </reference>
        </references>
      </pivotArea>
    </chartFormat>
    <chartFormat chart="12" format="1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48E8B83-6746-44D7-9641-DC039B352FFC}" name="PivotTable1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Month ">
  <location ref="D1:E14" firstHeaderRow="1" firstDataRow="1" firstDataCol="1"/>
  <pivotFields count="3">
    <pivotField axis="axisRow" showAll="0">
      <items count="13">
        <item x="0"/>
        <item x="1"/>
        <item x="2"/>
        <item x="3"/>
        <item x="4"/>
        <item x="5"/>
        <item x="6"/>
        <item x="7"/>
        <item x="8"/>
        <item x="9"/>
        <item x="10"/>
        <item x="11"/>
        <item t="default"/>
      </items>
    </pivotField>
    <pivotField showAll="0"/>
    <pivotField dataField="1" showAll="0"/>
  </pivotFields>
  <rowFields count="1">
    <field x="0"/>
  </rowFields>
  <rowItems count="13">
    <i>
      <x/>
    </i>
    <i>
      <x v="1"/>
    </i>
    <i>
      <x v="2"/>
    </i>
    <i>
      <x v="3"/>
    </i>
    <i>
      <x v="4"/>
    </i>
    <i>
      <x v="5"/>
    </i>
    <i>
      <x v="6"/>
    </i>
    <i>
      <x v="7"/>
    </i>
    <i>
      <x v="8"/>
    </i>
    <i>
      <x v="9"/>
    </i>
    <i>
      <x v="10"/>
    </i>
    <i>
      <x v="11"/>
    </i>
    <i t="grand">
      <x/>
    </i>
  </rowItems>
  <colItems count="1">
    <i/>
  </colItems>
  <dataFields count="1">
    <dataField name="Sum of Target" fld="2" baseField="0" baseItem="0" numFmtId="167"/>
  </dataFields>
  <formats count="1">
    <format dxfId="15">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1C29E3C-583A-42AD-98DB-236DA1F6D052}" name="PivotTable2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P1:R14" firstHeaderRow="0" firstDataRow="1" firstDataCol="1"/>
  <pivotFields count="3">
    <pivotField axis="axisRow" showAll="0">
      <items count="13">
        <item x="0"/>
        <item x="8"/>
        <item x="6"/>
        <item x="5"/>
        <item x="1"/>
        <item x="11"/>
        <item x="10"/>
        <item x="9"/>
        <item x="2"/>
        <item x="4"/>
        <item x="3"/>
        <item x="7"/>
        <item t="default"/>
      </items>
    </pivotField>
    <pivotField dataField="1" showAll="0"/>
    <pivotField dataField="1" showAll="0"/>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Order Sales" fld="1" baseField="0" baseItem="0"/>
    <dataField name="Target Sales" fld="2" baseField="0" baseItem="0"/>
  </dataFields>
  <formats count="1">
    <format dxfId="16">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9" format="12" series="1">
      <pivotArea type="data" outline="0" fieldPosition="0">
        <references count="1">
          <reference field="4294967294" count="1" selected="0">
            <x v="0"/>
          </reference>
        </references>
      </pivotArea>
    </chartFormat>
    <chartFormat chart="9" format="1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FB2A0D3-5B3B-4DFB-9525-01D4480551F5}" name="PivotTable16"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C23:D40" firstHeaderRow="1" firstDataRow="1" firstDataCol="1"/>
  <pivotFields count="2">
    <pivotField axis="axisRow" showAll="0">
      <items count="18">
        <item x="0"/>
        <item x="1"/>
        <item x="2"/>
        <item x="3"/>
        <item x="4"/>
        <item x="5"/>
        <item x="6"/>
        <item x="7"/>
        <item x="8"/>
        <item x="9"/>
        <item x="10"/>
        <item x="11"/>
        <item x="12"/>
        <item x="13"/>
        <item x="14"/>
        <item x="15"/>
        <item x="16"/>
        <item t="default"/>
      </items>
    </pivotField>
    <pivotField dataField="1" showAll="0"/>
  </pivotFields>
  <rowFields count="1">
    <field x="0"/>
  </rowFields>
  <rowItems count="17">
    <i>
      <x/>
    </i>
    <i>
      <x v="1"/>
    </i>
    <i>
      <x v="2"/>
    </i>
    <i>
      <x v="3"/>
    </i>
    <i>
      <x v="4"/>
    </i>
    <i>
      <x v="5"/>
    </i>
    <i>
      <x v="6"/>
    </i>
    <i>
      <x v="7"/>
    </i>
    <i>
      <x v="8"/>
    </i>
    <i>
      <x v="9"/>
    </i>
    <i>
      <x v="10"/>
    </i>
    <i>
      <x v="11"/>
    </i>
    <i>
      <x v="12"/>
    </i>
    <i>
      <x v="13"/>
    </i>
    <i>
      <x v="14"/>
    </i>
    <i>
      <x v="15"/>
    </i>
    <i>
      <x v="16"/>
    </i>
  </rowItems>
  <colItems count="1">
    <i/>
  </colItems>
  <dataFields count="1">
    <dataField name="Sum of Order ID"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1047C46-8E14-486E-A9AF-F634D4C21C01}" name="PivotTable14"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G22:K39" firstHeaderRow="0" firstDataRow="1" firstDataCol="1"/>
  <pivotFields count="5">
    <pivotField axis="axisRow" showAll="0" nonAutoSortDefault="1">
      <items count="18">
        <item x="0"/>
        <item x="1"/>
        <item x="2"/>
        <item x="3"/>
        <item x="4"/>
        <item x="5"/>
        <item x="6"/>
        <item x="7"/>
        <item x="8"/>
        <item x="9"/>
        <item x="10"/>
        <item x="11"/>
        <item x="12"/>
        <item x="13"/>
        <item x="14"/>
        <item x="15"/>
        <item x="16"/>
        <item t="default"/>
      </items>
    </pivotField>
    <pivotField dataField="1" showAll="0"/>
    <pivotField dataField="1" showAll="0"/>
    <pivotField dataField="1" showAll="0"/>
    <pivotField dataField="1" showAll="0"/>
  </pivotFields>
  <rowFields count="1">
    <field x="0"/>
  </rowFields>
  <rowItems count="17">
    <i>
      <x/>
    </i>
    <i>
      <x v="1"/>
    </i>
    <i>
      <x v="2"/>
    </i>
    <i>
      <x v="3"/>
    </i>
    <i>
      <x v="4"/>
    </i>
    <i>
      <x v="5"/>
    </i>
    <i>
      <x v="6"/>
    </i>
    <i>
      <x v="7"/>
    </i>
    <i>
      <x v="8"/>
    </i>
    <i>
      <x v="9"/>
    </i>
    <i>
      <x v="10"/>
    </i>
    <i>
      <x v="11"/>
    </i>
    <i>
      <x v="12"/>
    </i>
    <i>
      <x v="13"/>
    </i>
    <i>
      <x v="14"/>
    </i>
    <i>
      <x v="15"/>
    </i>
    <i>
      <x v="16"/>
    </i>
  </rowItems>
  <colFields count="1">
    <field x="-2"/>
  </colFields>
  <colItems count="4">
    <i>
      <x/>
    </i>
    <i i="1">
      <x v="1"/>
    </i>
    <i i="2">
      <x v="2"/>
    </i>
    <i i="3">
      <x v="3"/>
    </i>
  </colItems>
  <dataFields count="4">
    <dataField name="Sum of Sum of Amount" fld="1" baseField="0" baseItem="0"/>
    <dataField name="Sum of Sum of Profit" fld="2" baseField="0" baseItem="0"/>
    <dataField name="Sum of Sum of Quantity" fld="3" baseField="0" baseItem="0"/>
    <dataField name="Sum of Sum of Profit Margin"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0F4DB53-0590-4623-85C9-3E9963CB51D3}"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A2:F19" firstHeaderRow="0" firstDataRow="1" firstDataCol="1"/>
  <pivotFields count="12">
    <pivotField dataField="1" showAll="0">
      <items count="501">
        <item x="156"/>
        <item x="0"/>
        <item x="1"/>
        <item x="2"/>
        <item x="3"/>
        <item x="336"/>
        <item x="367"/>
        <item x="157"/>
        <item x="4"/>
        <item x="5"/>
        <item x="6"/>
        <item x="481"/>
        <item x="7"/>
        <item x="420"/>
        <item x="158"/>
        <item x="159"/>
        <item x="421"/>
        <item x="160"/>
        <item x="8"/>
        <item x="408"/>
        <item x="422"/>
        <item x="9"/>
        <item x="10"/>
        <item x="161"/>
        <item x="11"/>
        <item x="435"/>
        <item x="248"/>
        <item x="12"/>
        <item x="368"/>
        <item x="249"/>
        <item x="466"/>
        <item x="369"/>
        <item x="13"/>
        <item x="482"/>
        <item x="14"/>
        <item x="15"/>
        <item x="337"/>
        <item x="162"/>
        <item x="436"/>
        <item x="16"/>
        <item x="467"/>
        <item x="338"/>
        <item x="163"/>
        <item x="468"/>
        <item x="311"/>
        <item x="17"/>
        <item x="18"/>
        <item x="19"/>
        <item x="250"/>
        <item x="20"/>
        <item x="21"/>
        <item x="22"/>
        <item x="23"/>
        <item x="24"/>
        <item x="25"/>
        <item x="26"/>
        <item x="27"/>
        <item x="312"/>
        <item x="313"/>
        <item x="28"/>
        <item x="164"/>
        <item x="314"/>
        <item x="409"/>
        <item x="437"/>
        <item x="393"/>
        <item x="423"/>
        <item x="29"/>
        <item x="469"/>
        <item x="497"/>
        <item x="165"/>
        <item x="370"/>
        <item x="251"/>
        <item x="30"/>
        <item x="354"/>
        <item x="31"/>
        <item x="339"/>
        <item x="394"/>
        <item x="32"/>
        <item x="33"/>
        <item x="34"/>
        <item x="35"/>
        <item x="438"/>
        <item x="36"/>
        <item x="483"/>
        <item x="340"/>
        <item x="37"/>
        <item x="38"/>
        <item x="39"/>
        <item x="252"/>
        <item x="355"/>
        <item x="40"/>
        <item x="470"/>
        <item x="41"/>
        <item x="315"/>
        <item x="341"/>
        <item x="42"/>
        <item x="253"/>
        <item x="43"/>
        <item x="254"/>
        <item x="166"/>
        <item x="167"/>
        <item x="44"/>
        <item x="45"/>
        <item x="395"/>
        <item x="424"/>
        <item x="255"/>
        <item x="256"/>
        <item x="257"/>
        <item x="46"/>
        <item x="316"/>
        <item x="168"/>
        <item x="439"/>
        <item x="484"/>
        <item x="169"/>
        <item x="440"/>
        <item x="47"/>
        <item x="48"/>
        <item x="448"/>
        <item x="258"/>
        <item x="485"/>
        <item x="342"/>
        <item x="259"/>
        <item x="260"/>
        <item x="449"/>
        <item x="170"/>
        <item x="450"/>
        <item x="371"/>
        <item x="49"/>
        <item x="441"/>
        <item x="171"/>
        <item x="471"/>
        <item x="261"/>
        <item x="172"/>
        <item x="425"/>
        <item x="173"/>
        <item x="356"/>
        <item x="372"/>
        <item x="50"/>
        <item x="486"/>
        <item x="51"/>
        <item x="426"/>
        <item x="357"/>
        <item x="52"/>
        <item x="410"/>
        <item x="53"/>
        <item x="54"/>
        <item x="451"/>
        <item x="343"/>
        <item x="452"/>
        <item x="55"/>
        <item x="56"/>
        <item x="174"/>
        <item x="175"/>
        <item x="57"/>
        <item x="58"/>
        <item x="373"/>
        <item x="176"/>
        <item x="262"/>
        <item x="177"/>
        <item x="411"/>
        <item x="59"/>
        <item x="60"/>
        <item x="487"/>
        <item x="61"/>
        <item x="263"/>
        <item x="62"/>
        <item x="63"/>
        <item x="374"/>
        <item x="64"/>
        <item x="453"/>
        <item x="178"/>
        <item x="412"/>
        <item x="65"/>
        <item x="472"/>
        <item x="264"/>
        <item x="375"/>
        <item x="317"/>
        <item x="66"/>
        <item x="498"/>
        <item x="442"/>
        <item x="179"/>
        <item x="488"/>
        <item x="180"/>
        <item x="181"/>
        <item x="67"/>
        <item x="265"/>
        <item x="68"/>
        <item x="266"/>
        <item x="376"/>
        <item x="427"/>
        <item x="69"/>
        <item x="267"/>
        <item x="70"/>
        <item x="396"/>
        <item x="443"/>
        <item x="71"/>
        <item x="72"/>
        <item x="73"/>
        <item x="74"/>
        <item x="182"/>
        <item x="75"/>
        <item x="76"/>
        <item x="77"/>
        <item x="318"/>
        <item x="489"/>
        <item x="499"/>
        <item x="268"/>
        <item x="183"/>
        <item x="184"/>
        <item x="78"/>
        <item x="185"/>
        <item x="186"/>
        <item x="490"/>
        <item x="79"/>
        <item x="269"/>
        <item x="270"/>
        <item x="413"/>
        <item x="187"/>
        <item x="428"/>
        <item x="491"/>
        <item x="188"/>
        <item x="80"/>
        <item x="397"/>
        <item x="473"/>
        <item x="81"/>
        <item x="414"/>
        <item x="492"/>
        <item x="82"/>
        <item x="189"/>
        <item x="83"/>
        <item x="84"/>
        <item x="454"/>
        <item x="190"/>
        <item x="271"/>
        <item x="272"/>
        <item x="415"/>
        <item x="273"/>
        <item x="191"/>
        <item x="85"/>
        <item x="86"/>
        <item x="358"/>
        <item x="416"/>
        <item x="192"/>
        <item x="87"/>
        <item x="274"/>
        <item x="377"/>
        <item x="417"/>
        <item x="193"/>
        <item x="444"/>
        <item x="88"/>
        <item x="89"/>
        <item x="194"/>
        <item x="90"/>
        <item x="91"/>
        <item x="92"/>
        <item x="93"/>
        <item x="398"/>
        <item x="94"/>
        <item x="455"/>
        <item x="378"/>
        <item x="95"/>
        <item x="275"/>
        <item x="276"/>
        <item x="195"/>
        <item x="96"/>
        <item x="277"/>
        <item x="278"/>
        <item x="399"/>
        <item x="97"/>
        <item x="98"/>
        <item x="196"/>
        <item x="344"/>
        <item x="197"/>
        <item x="319"/>
        <item x="99"/>
        <item x="379"/>
        <item x="359"/>
        <item x="279"/>
        <item x="380"/>
        <item x="280"/>
        <item x="198"/>
        <item x="281"/>
        <item x="199"/>
        <item x="200"/>
        <item x="282"/>
        <item x="283"/>
        <item x="345"/>
        <item x="201"/>
        <item x="320"/>
        <item x="100"/>
        <item x="202"/>
        <item x="346"/>
        <item x="101"/>
        <item x="456"/>
        <item x="457"/>
        <item x="203"/>
        <item x="204"/>
        <item x="102"/>
        <item x="103"/>
        <item x="321"/>
        <item x="205"/>
        <item x="104"/>
        <item x="206"/>
        <item x="458"/>
        <item x="284"/>
        <item x="285"/>
        <item x="207"/>
        <item x="381"/>
        <item x="105"/>
        <item x="208"/>
        <item x="382"/>
        <item x="322"/>
        <item x="286"/>
        <item x="287"/>
        <item x="429"/>
        <item x="360"/>
        <item x="323"/>
        <item x="474"/>
        <item x="288"/>
        <item x="324"/>
        <item x="325"/>
        <item x="289"/>
        <item x="383"/>
        <item x="493"/>
        <item x="290"/>
        <item x="384"/>
        <item x="430"/>
        <item x="400"/>
        <item x="459"/>
        <item x="209"/>
        <item x="494"/>
        <item x="475"/>
        <item x="106"/>
        <item x="107"/>
        <item x="210"/>
        <item x="108"/>
        <item x="460"/>
        <item x="291"/>
        <item x="401"/>
        <item x="211"/>
        <item x="347"/>
        <item x="418"/>
        <item x="109"/>
        <item x="110"/>
        <item x="111"/>
        <item x="445"/>
        <item x="212"/>
        <item x="476"/>
        <item x="213"/>
        <item x="112"/>
        <item x="214"/>
        <item x="113"/>
        <item x="215"/>
        <item x="114"/>
        <item x="115"/>
        <item x="216"/>
        <item x="116"/>
        <item x="117"/>
        <item x="217"/>
        <item x="461"/>
        <item x="348"/>
        <item x="419"/>
        <item x="477"/>
        <item x="118"/>
        <item x="218"/>
        <item x="431"/>
        <item x="119"/>
        <item x="402"/>
        <item x="326"/>
        <item x="292"/>
        <item x="462"/>
        <item x="403"/>
        <item x="219"/>
        <item x="463"/>
        <item x="361"/>
        <item x="327"/>
        <item x="293"/>
        <item x="294"/>
        <item x="120"/>
        <item x="385"/>
        <item x="121"/>
        <item x="386"/>
        <item x="122"/>
        <item x="295"/>
        <item x="220"/>
        <item x="387"/>
        <item x="221"/>
        <item x="362"/>
        <item x="222"/>
        <item x="123"/>
        <item x="223"/>
        <item x="349"/>
        <item x="296"/>
        <item x="446"/>
        <item x="464"/>
        <item x="124"/>
        <item x="224"/>
        <item x="478"/>
        <item x="125"/>
        <item x="363"/>
        <item x="225"/>
        <item x="126"/>
        <item x="127"/>
        <item x="128"/>
        <item x="297"/>
        <item x="404"/>
        <item x="465"/>
        <item x="129"/>
        <item x="350"/>
        <item x="226"/>
        <item x="298"/>
        <item x="130"/>
        <item x="364"/>
        <item x="495"/>
        <item x="131"/>
        <item x="227"/>
        <item x="496"/>
        <item x="228"/>
        <item x="328"/>
        <item x="405"/>
        <item x="229"/>
        <item x="447"/>
        <item x="299"/>
        <item x="300"/>
        <item x="230"/>
        <item x="231"/>
        <item x="329"/>
        <item x="351"/>
        <item x="330"/>
        <item x="232"/>
        <item x="388"/>
        <item x="132"/>
        <item x="352"/>
        <item x="406"/>
        <item x="133"/>
        <item x="479"/>
        <item x="301"/>
        <item x="302"/>
        <item x="353"/>
        <item x="233"/>
        <item x="480"/>
        <item x="303"/>
        <item x="234"/>
        <item x="365"/>
        <item x="134"/>
        <item x="235"/>
        <item x="366"/>
        <item x="389"/>
        <item x="236"/>
        <item x="135"/>
        <item x="136"/>
        <item x="137"/>
        <item x="138"/>
        <item x="139"/>
        <item x="140"/>
        <item x="141"/>
        <item x="331"/>
        <item x="237"/>
        <item x="332"/>
        <item x="142"/>
        <item x="143"/>
        <item x="304"/>
        <item x="432"/>
        <item x="144"/>
        <item x="305"/>
        <item x="145"/>
        <item x="146"/>
        <item x="407"/>
        <item x="390"/>
        <item x="238"/>
        <item x="239"/>
        <item x="433"/>
        <item x="147"/>
        <item x="391"/>
        <item x="306"/>
        <item x="148"/>
        <item x="240"/>
        <item x="307"/>
        <item x="241"/>
        <item x="333"/>
        <item x="149"/>
        <item x="308"/>
        <item x="150"/>
        <item x="434"/>
        <item x="151"/>
        <item x="242"/>
        <item x="152"/>
        <item x="243"/>
        <item x="244"/>
        <item x="309"/>
        <item x="245"/>
        <item x="334"/>
        <item x="153"/>
        <item x="310"/>
        <item x="392"/>
        <item x="154"/>
        <item x="246"/>
        <item x="155"/>
        <item x="247"/>
        <item x="335"/>
        <item t="default"/>
      </items>
    </pivotField>
    <pivotField dataField="1" showAll="0"/>
    <pivotField dataField="1" showAll="0"/>
    <pivotField dataField="1" showAll="0"/>
    <pivotField showAll="0">
      <items count="4">
        <item x="0"/>
        <item x="1"/>
        <item x="2"/>
        <item t="default"/>
      </items>
    </pivotField>
    <pivotField showAll="0">
      <items count="18">
        <item x="9"/>
        <item x="13"/>
        <item x="15"/>
        <item x="11"/>
        <item x="14"/>
        <item x="1"/>
        <item x="7"/>
        <item x="8"/>
        <item x="12"/>
        <item x="10"/>
        <item x="0"/>
        <item x="4"/>
        <item x="5"/>
        <item x="2"/>
        <item x="16"/>
        <item x="6"/>
        <item x="3"/>
        <item t="default"/>
      </items>
    </pivotField>
    <pivotField showAll="0"/>
    <pivotField axis="axisRow" showAll="0">
      <items count="18">
        <item x="0"/>
        <item x="1"/>
        <item x="2"/>
        <item x="3"/>
        <item x="4"/>
        <item x="5"/>
        <item x="6"/>
        <item x="7"/>
        <item x="8"/>
        <item x="9"/>
        <item x="10"/>
        <item x="11"/>
        <item x="12"/>
        <item x="13"/>
        <item x="14"/>
        <item x="15"/>
        <item x="16"/>
        <item t="default"/>
      </items>
    </pivotField>
    <pivotField showAll="0"/>
    <pivotField showAll="0"/>
    <pivotField showAll="0"/>
    <pivotField dataField="1" dragToRow="0" dragToCol="0" dragToPage="0" showAll="0" defaultSubtotal="0"/>
  </pivotFields>
  <rowFields count="1">
    <field x="7"/>
  </rowFields>
  <rowItems count="17">
    <i>
      <x/>
    </i>
    <i>
      <x v="1"/>
    </i>
    <i>
      <x v="2"/>
    </i>
    <i>
      <x v="3"/>
    </i>
    <i>
      <x v="4"/>
    </i>
    <i>
      <x v="5"/>
    </i>
    <i>
      <x v="6"/>
    </i>
    <i>
      <x v="7"/>
    </i>
    <i>
      <x v="8"/>
    </i>
    <i>
      <x v="9"/>
    </i>
    <i>
      <x v="10"/>
    </i>
    <i>
      <x v="11"/>
    </i>
    <i>
      <x v="12"/>
    </i>
    <i>
      <x v="13"/>
    </i>
    <i>
      <x v="14"/>
    </i>
    <i>
      <x v="15"/>
    </i>
    <i>
      <x v="16"/>
    </i>
  </rowItems>
  <colFields count="1">
    <field x="-2"/>
  </colFields>
  <colItems count="5">
    <i>
      <x/>
    </i>
    <i i="1">
      <x v="1"/>
    </i>
    <i i="2">
      <x v="2"/>
    </i>
    <i i="3">
      <x v="3"/>
    </i>
    <i i="4">
      <x v="4"/>
    </i>
  </colItems>
  <dataFields count="5">
    <dataField name="Sum of Amount" fld="1" baseField="0" baseItem="0"/>
    <dataField name="Sum of Profit" fld="2" baseField="0" baseItem="0"/>
    <dataField name="Sum of Quantity" fld="3" baseField="0" baseItem="0"/>
    <dataField name="Sum of Profit Margin" fld="11" baseField="0" baseItem="0"/>
    <dataField name="Count of Order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8A23A19E-3A88-4535-A545-FAE27D75A7C6}"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M2:N20" firstHeaderRow="1" firstDataRow="1" firstDataCol="1"/>
  <pivotFields count="12">
    <pivotField showAll="0"/>
    <pivotField showAll="0"/>
    <pivotField showAll="0"/>
    <pivotField showAll="0"/>
    <pivotField showAll="0">
      <items count="4">
        <item x="0"/>
        <item x="1"/>
        <item x="2"/>
        <item t="default"/>
      </items>
    </pivotField>
    <pivotField showAll="0">
      <items count="18">
        <item x="9"/>
        <item x="13"/>
        <item x="15"/>
        <item x="11"/>
        <item x="14"/>
        <item x="1"/>
        <item x="7"/>
        <item x="8"/>
        <item x="12"/>
        <item x="10"/>
        <item x="0"/>
        <item x="4"/>
        <item x="5"/>
        <item x="2"/>
        <item x="16"/>
        <item x="6"/>
        <item x="3"/>
        <item t="default"/>
      </items>
    </pivotField>
    <pivotField showAll="0"/>
    <pivotField axis="axisRow" showAll="0">
      <items count="18">
        <item x="0"/>
        <item x="12"/>
        <item x="9"/>
        <item x="7"/>
        <item x="2"/>
        <item x="16"/>
        <item x="15"/>
        <item x="14"/>
        <item x="4"/>
        <item x="6"/>
        <item x="5"/>
        <item x="11"/>
        <item x="1"/>
        <item x="13"/>
        <item x="10"/>
        <item x="8"/>
        <item x="3"/>
        <item t="default"/>
      </items>
    </pivotField>
    <pivotField showAll="0"/>
    <pivotField showAll="0"/>
    <pivotField showAll="0"/>
    <pivotField dataField="1" dragToRow="0" dragToCol="0" dragToPage="0" showAll="0" defaultSubtotal="0"/>
  </pivotFields>
  <rowFields count="1">
    <field x="7"/>
  </rowFields>
  <rowItems count="18">
    <i>
      <x/>
    </i>
    <i>
      <x v="1"/>
    </i>
    <i>
      <x v="2"/>
    </i>
    <i>
      <x v="3"/>
    </i>
    <i>
      <x v="4"/>
    </i>
    <i>
      <x v="5"/>
    </i>
    <i>
      <x v="6"/>
    </i>
    <i>
      <x v="7"/>
    </i>
    <i>
      <x v="8"/>
    </i>
    <i>
      <x v="9"/>
    </i>
    <i>
      <x v="10"/>
    </i>
    <i>
      <x v="11"/>
    </i>
    <i>
      <x v="12"/>
    </i>
    <i>
      <x v="13"/>
    </i>
    <i>
      <x v="14"/>
    </i>
    <i>
      <x v="15"/>
    </i>
    <i>
      <x v="16"/>
    </i>
    <i t="grand">
      <x/>
    </i>
  </rowItems>
  <colItems count="1">
    <i/>
  </colItems>
  <dataFields count="1">
    <dataField name="Sum of Profit Margin" fld="11"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17E0E4CF-8389-48EB-A3E1-0A31CD04F42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J2:K20" firstHeaderRow="1" firstDataRow="1" firstDataCol="1"/>
  <pivotFields count="12">
    <pivotField dataField="1" showAll="0"/>
    <pivotField showAll="0"/>
    <pivotField showAll="0"/>
    <pivotField showAll="0"/>
    <pivotField showAll="0">
      <items count="4">
        <item x="0"/>
        <item x="1"/>
        <item x="2"/>
        <item t="default"/>
      </items>
    </pivotField>
    <pivotField showAll="0">
      <items count="18">
        <item x="9"/>
        <item x="13"/>
        <item x="15"/>
        <item x="11"/>
        <item x="14"/>
        <item x="1"/>
        <item x="7"/>
        <item x="8"/>
        <item x="12"/>
        <item x="10"/>
        <item x="0"/>
        <item x="4"/>
        <item x="5"/>
        <item x="2"/>
        <item x="16"/>
        <item x="6"/>
        <item x="3"/>
        <item t="default"/>
      </items>
    </pivotField>
    <pivotField showAll="0"/>
    <pivotField axis="axisRow" showAll="0">
      <items count="18">
        <item x="0"/>
        <item x="12"/>
        <item x="9"/>
        <item x="7"/>
        <item x="2"/>
        <item x="16"/>
        <item x="15"/>
        <item x="14"/>
        <item x="4"/>
        <item x="6"/>
        <item x="5"/>
        <item x="11"/>
        <item x="1"/>
        <item x="13"/>
        <item x="10"/>
        <item x="8"/>
        <item x="3"/>
        <item t="default"/>
      </items>
    </pivotField>
    <pivotField showAll="0"/>
    <pivotField showAll="0"/>
    <pivotField showAll="0"/>
    <pivotField dragToRow="0" dragToCol="0" dragToPage="0" showAll="0" defaultSubtotal="0"/>
  </pivotFields>
  <rowFields count="1">
    <field x="7"/>
  </rowFields>
  <rowItems count="18">
    <i>
      <x/>
    </i>
    <i>
      <x v="1"/>
    </i>
    <i>
      <x v="2"/>
    </i>
    <i>
      <x v="3"/>
    </i>
    <i>
      <x v="4"/>
    </i>
    <i>
      <x v="5"/>
    </i>
    <i>
      <x v="6"/>
    </i>
    <i>
      <x v="7"/>
    </i>
    <i>
      <x v="8"/>
    </i>
    <i>
      <x v="9"/>
    </i>
    <i>
      <x v="10"/>
    </i>
    <i>
      <x v="11"/>
    </i>
    <i>
      <x v="12"/>
    </i>
    <i>
      <x v="13"/>
    </i>
    <i>
      <x v="14"/>
    </i>
    <i>
      <x v="15"/>
    </i>
    <i>
      <x v="16"/>
    </i>
    <i t="grand">
      <x/>
    </i>
  </rowItems>
  <colItems count="1">
    <i/>
  </colItems>
  <dataFields count="1">
    <dataField name="Count of Order ID"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ECD00688-3978-4938-9AB6-F941FEE6213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2:H20" firstHeaderRow="1" firstDataRow="1" firstDataCol="1"/>
  <pivotFields count="12">
    <pivotField showAll="0"/>
    <pivotField showAll="0"/>
    <pivotField showAll="0"/>
    <pivotField dataField="1" showAll="0"/>
    <pivotField showAll="0">
      <items count="4">
        <item x="0"/>
        <item x="1"/>
        <item x="2"/>
        <item t="default"/>
      </items>
    </pivotField>
    <pivotField showAll="0">
      <items count="18">
        <item x="9"/>
        <item x="13"/>
        <item x="15"/>
        <item x="11"/>
        <item x="14"/>
        <item x="1"/>
        <item x="7"/>
        <item x="8"/>
        <item x="12"/>
        <item x="10"/>
        <item x="0"/>
        <item x="4"/>
        <item x="5"/>
        <item x="2"/>
        <item x="16"/>
        <item x="6"/>
        <item x="3"/>
        <item t="default"/>
      </items>
    </pivotField>
    <pivotField showAll="0"/>
    <pivotField axis="axisRow" showAll="0">
      <items count="18">
        <item x="0"/>
        <item x="12"/>
        <item x="9"/>
        <item x="7"/>
        <item x="2"/>
        <item x="16"/>
        <item x="15"/>
        <item x="14"/>
        <item x="4"/>
        <item x="6"/>
        <item x="5"/>
        <item x="11"/>
        <item x="1"/>
        <item x="13"/>
        <item x="10"/>
        <item x="8"/>
        <item x="3"/>
        <item t="default"/>
      </items>
    </pivotField>
    <pivotField showAll="0"/>
    <pivotField showAll="0"/>
    <pivotField showAll="0"/>
    <pivotField dragToRow="0" dragToCol="0" dragToPage="0" showAll="0" defaultSubtotal="0"/>
  </pivotFields>
  <rowFields count="1">
    <field x="7"/>
  </rowFields>
  <rowItems count="18">
    <i>
      <x/>
    </i>
    <i>
      <x v="1"/>
    </i>
    <i>
      <x v="2"/>
    </i>
    <i>
      <x v="3"/>
    </i>
    <i>
      <x v="4"/>
    </i>
    <i>
      <x v="5"/>
    </i>
    <i>
      <x v="6"/>
    </i>
    <i>
      <x v="7"/>
    </i>
    <i>
      <x v="8"/>
    </i>
    <i>
      <x v="9"/>
    </i>
    <i>
      <x v="10"/>
    </i>
    <i>
      <x v="11"/>
    </i>
    <i>
      <x v="12"/>
    </i>
    <i>
      <x v="13"/>
    </i>
    <i>
      <x v="14"/>
    </i>
    <i>
      <x v="15"/>
    </i>
    <i>
      <x v="16"/>
    </i>
    <i t="grand">
      <x/>
    </i>
  </rowItems>
  <colItems count="1">
    <i/>
  </colItems>
  <dataFields count="1">
    <dataField name="Sum of Quantity"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43D157CF-6A65-4790-A920-F5C95AB1E26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2:E20" firstHeaderRow="1" firstDataRow="1" firstDataCol="1"/>
  <pivotFields count="12">
    <pivotField showAll="0"/>
    <pivotField showAll="0"/>
    <pivotField dataField="1" showAll="0"/>
    <pivotField showAll="0"/>
    <pivotField showAll="0">
      <items count="4">
        <item x="0"/>
        <item x="1"/>
        <item x="2"/>
        <item t="default"/>
      </items>
    </pivotField>
    <pivotField showAll="0">
      <items count="18">
        <item x="9"/>
        <item x="13"/>
        <item x="15"/>
        <item x="11"/>
        <item x="14"/>
        <item x="1"/>
        <item x="7"/>
        <item x="8"/>
        <item x="12"/>
        <item x="10"/>
        <item x="0"/>
        <item x="4"/>
        <item x="5"/>
        <item x="2"/>
        <item x="16"/>
        <item x="6"/>
        <item x="3"/>
        <item t="default"/>
      </items>
    </pivotField>
    <pivotField showAll="0"/>
    <pivotField axis="axisRow" showAll="0">
      <items count="18">
        <item x="0"/>
        <item x="12"/>
        <item x="9"/>
        <item x="7"/>
        <item x="2"/>
        <item x="16"/>
        <item x="15"/>
        <item x="14"/>
        <item x="4"/>
        <item x="6"/>
        <item x="5"/>
        <item x="11"/>
        <item x="1"/>
        <item x="13"/>
        <item x="10"/>
        <item x="8"/>
        <item x="3"/>
        <item t="default"/>
      </items>
    </pivotField>
    <pivotField showAll="0"/>
    <pivotField showAll="0"/>
    <pivotField showAll="0"/>
    <pivotField dragToRow="0" dragToCol="0" dragToPage="0" showAll="0" defaultSubtotal="0"/>
  </pivotFields>
  <rowFields count="1">
    <field x="7"/>
  </rowFields>
  <rowItems count="18">
    <i>
      <x/>
    </i>
    <i>
      <x v="1"/>
    </i>
    <i>
      <x v="2"/>
    </i>
    <i>
      <x v="3"/>
    </i>
    <i>
      <x v="4"/>
    </i>
    <i>
      <x v="5"/>
    </i>
    <i>
      <x v="6"/>
    </i>
    <i>
      <x v="7"/>
    </i>
    <i>
      <x v="8"/>
    </i>
    <i>
      <x v="9"/>
    </i>
    <i>
      <x v="10"/>
    </i>
    <i>
      <x v="11"/>
    </i>
    <i>
      <x v="12"/>
    </i>
    <i>
      <x v="13"/>
    </i>
    <i>
      <x v="14"/>
    </i>
    <i>
      <x v="15"/>
    </i>
    <i>
      <x v="16"/>
    </i>
    <i t="grand">
      <x/>
    </i>
  </rowItems>
  <colItems count="1">
    <i/>
  </colItems>
  <dataFields count="1">
    <dataField name="Sum of Profit"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CC1482E4-191F-4874-A632-D9B99A665DE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B20" firstHeaderRow="1" firstDataRow="1" firstDataCol="1"/>
  <pivotFields count="12">
    <pivotField showAll="0"/>
    <pivotField dataField="1" showAll="0"/>
    <pivotField showAll="0"/>
    <pivotField showAll="0"/>
    <pivotField showAll="0">
      <items count="4">
        <item x="0"/>
        <item x="1"/>
        <item x="2"/>
        <item t="default"/>
      </items>
    </pivotField>
    <pivotField showAll="0">
      <items count="18">
        <item x="9"/>
        <item x="13"/>
        <item x="15"/>
        <item x="11"/>
        <item x="14"/>
        <item x="1"/>
        <item x="7"/>
        <item x="8"/>
        <item x="12"/>
        <item x="10"/>
        <item x="0"/>
        <item x="4"/>
        <item x="5"/>
        <item x="2"/>
        <item x="16"/>
        <item x="6"/>
        <item x="3"/>
        <item t="default"/>
      </items>
    </pivotField>
    <pivotField showAll="0"/>
    <pivotField axis="axisRow" showAll="0">
      <items count="18">
        <item x="0"/>
        <item x="12"/>
        <item x="9"/>
        <item x="7"/>
        <item x="2"/>
        <item x="16"/>
        <item x="15"/>
        <item x="14"/>
        <item x="4"/>
        <item x="6"/>
        <item x="5"/>
        <item x="11"/>
        <item x="1"/>
        <item x="13"/>
        <item x="10"/>
        <item x="8"/>
        <item x="3"/>
        <item t="default"/>
      </items>
    </pivotField>
    <pivotField showAll="0"/>
    <pivotField showAll="0"/>
    <pivotField showAll="0"/>
    <pivotField dragToRow="0" dragToCol="0" dragToPage="0" showAll="0" defaultSubtotal="0"/>
  </pivotFields>
  <rowFields count="1">
    <field x="7"/>
  </rowFields>
  <rowItems count="18">
    <i>
      <x/>
    </i>
    <i>
      <x v="1"/>
    </i>
    <i>
      <x v="2"/>
    </i>
    <i>
      <x v="3"/>
    </i>
    <i>
      <x v="4"/>
    </i>
    <i>
      <x v="5"/>
    </i>
    <i>
      <x v="6"/>
    </i>
    <i>
      <x v="7"/>
    </i>
    <i>
      <x v="8"/>
    </i>
    <i>
      <x v="9"/>
    </i>
    <i>
      <x v="10"/>
    </i>
    <i>
      <x v="11"/>
    </i>
    <i>
      <x v="12"/>
    </i>
    <i>
      <x v="13"/>
    </i>
    <i>
      <x v="14"/>
    </i>
    <i>
      <x v="15"/>
    </i>
    <i>
      <x v="16"/>
    </i>
    <i t="grand">
      <x/>
    </i>
  </rowItems>
  <colItems count="1">
    <i/>
  </colItems>
  <dataFields count="1">
    <dataField name="Sum of Amount"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E83D4B6-139D-489E-92B4-4431F2121ECE}" name="PivotTable3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22:B40" firstHeaderRow="1" firstDataRow="1" firstDataCol="1"/>
  <pivotFields count="12">
    <pivotField showAll="0"/>
    <pivotField showAll="0"/>
    <pivotField dataField="1" showAll="0"/>
    <pivotField showAll="0"/>
    <pivotField showAll="0">
      <items count="4">
        <item x="0"/>
        <item x="1"/>
        <item x="2"/>
        <item t="default"/>
      </items>
    </pivotField>
    <pivotField axis="axisRow" showAll="0">
      <items count="18">
        <item x="9"/>
        <item x="13"/>
        <item x="15"/>
        <item x="11"/>
        <item x="14"/>
        <item x="1"/>
        <item x="7"/>
        <item x="8"/>
        <item x="12"/>
        <item x="10"/>
        <item x="0"/>
        <item x="4"/>
        <item x="5"/>
        <item x="2"/>
        <item x="16"/>
        <item x="6"/>
        <item x="3"/>
        <item t="default"/>
      </items>
    </pivotField>
    <pivotField showAll="0"/>
    <pivotField showAll="0">
      <items count="18">
        <item x="0"/>
        <item x="1"/>
        <item x="2"/>
        <item x="3"/>
        <item x="4"/>
        <item x="5"/>
        <item x="6"/>
        <item x="7"/>
        <item x="8"/>
        <item x="9"/>
        <item x="10"/>
        <item x="11"/>
        <item x="12"/>
        <item x="13"/>
        <item x="14"/>
        <item x="15"/>
        <item x="16"/>
        <item t="default"/>
      </items>
    </pivotField>
    <pivotField showAll="0"/>
    <pivotField showAll="0"/>
    <pivotField showAll="0"/>
    <pivotField dragToRow="0" dragToCol="0" dragToPage="0" showAll="0" defaultSubtotal="0"/>
  </pivotFields>
  <rowFields count="1">
    <field x="5"/>
  </rowFields>
  <rowItems count="18">
    <i>
      <x/>
    </i>
    <i>
      <x v="1"/>
    </i>
    <i>
      <x v="2"/>
    </i>
    <i>
      <x v="3"/>
    </i>
    <i>
      <x v="4"/>
    </i>
    <i>
      <x v="5"/>
    </i>
    <i>
      <x v="6"/>
    </i>
    <i>
      <x v="7"/>
    </i>
    <i>
      <x v="8"/>
    </i>
    <i>
      <x v="9"/>
    </i>
    <i>
      <x v="10"/>
    </i>
    <i>
      <x v="11"/>
    </i>
    <i>
      <x v="12"/>
    </i>
    <i>
      <x v="13"/>
    </i>
    <i>
      <x v="14"/>
    </i>
    <i>
      <x v="15"/>
    </i>
    <i>
      <x v="16"/>
    </i>
    <i t="grand">
      <x/>
    </i>
  </rowItems>
  <colItems count="1">
    <i/>
  </colItems>
  <dataFields count="1">
    <dataField name="Sum of Profit" fld="2" baseField="0" baseItem="0" numFmtId="167"/>
  </dataFields>
  <formats count="1">
    <format dxfId="2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3D42CF-3968-4768-B9DA-D04660B34131}"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27:B38" firstHeaderRow="1" firstDataRow="1" firstDataCol="1"/>
  <pivotFields count="12">
    <pivotField showAll="0"/>
    <pivotField dataField="1" showAll="0"/>
    <pivotField showAll="0"/>
    <pivotField showAll="0"/>
    <pivotField showAll="0">
      <items count="4">
        <item x="0"/>
        <item x="1"/>
        <item x="2"/>
        <item t="default"/>
      </items>
    </pivotField>
    <pivotField showAll="0">
      <items count="18">
        <item x="9"/>
        <item x="13"/>
        <item x="15"/>
        <item x="11"/>
        <item x="14"/>
        <item x="1"/>
        <item x="7"/>
        <item x="8"/>
        <item x="12"/>
        <item x="10"/>
        <item x="0"/>
        <item x="4"/>
        <item x="5"/>
        <item x="2"/>
        <item x="16"/>
        <item x="6"/>
        <item x="3"/>
        <item t="default"/>
      </items>
    </pivotField>
    <pivotField showAll="0">
      <items count="497">
        <item x="477"/>
        <item x="417"/>
        <item x="375"/>
        <item x="204"/>
        <item x="207"/>
        <item x="0"/>
        <item x="427"/>
        <item x="462"/>
        <item x="122"/>
        <item x="311"/>
        <item x="326"/>
        <item x="466"/>
        <item x="328"/>
        <item x="257"/>
        <item x="240"/>
        <item x="55"/>
        <item x="178"/>
        <item x="266"/>
        <item x="271"/>
        <item x="356"/>
        <item x="377"/>
        <item x="106"/>
        <item x="117"/>
        <item x="365"/>
        <item x="221"/>
        <item x="405"/>
        <item x="348"/>
        <item x="39"/>
        <item x="234"/>
        <item x="445"/>
        <item x="241"/>
        <item x="56"/>
        <item x="65"/>
        <item x="267"/>
        <item x="373"/>
        <item x="276"/>
        <item x="103"/>
        <item x="456"/>
        <item x="1"/>
        <item x="398"/>
        <item x="11"/>
        <item x="474"/>
        <item x="433"/>
        <item x="327"/>
        <item x="312"/>
        <item x="329"/>
        <item x="167"/>
        <item x="306"/>
        <item x="369"/>
        <item x="262"/>
        <item x="409"/>
        <item x="413"/>
        <item x="376"/>
        <item x="205"/>
        <item x="288"/>
        <item x="323"/>
        <item x="478"/>
        <item x="123"/>
        <item x="389"/>
        <item x="229"/>
        <item x="338"/>
        <item x="140"/>
        <item x="446"/>
        <item x="242"/>
        <item x="173"/>
        <item x="66"/>
        <item x="184"/>
        <item x="190"/>
        <item x="277"/>
        <item x="378"/>
        <item x="397"/>
        <item x="2"/>
        <item x="289"/>
        <item x="12"/>
        <item x="360"/>
        <item x="419"/>
        <item x="384"/>
        <item x="40"/>
        <item x="141"/>
        <item x="367"/>
        <item x="331"/>
        <item x="259"/>
        <item x="263"/>
        <item x="424"/>
        <item x="440"/>
        <item x="195"/>
        <item x="319"/>
        <item x="208"/>
        <item x="333"/>
        <item x="458"/>
        <item x="13"/>
        <item x="222"/>
        <item x="27"/>
        <item x="130"/>
        <item x="250"/>
        <item x="301"/>
        <item x="47"/>
        <item x="151"/>
        <item x="174"/>
        <item x="372"/>
        <item x="487"/>
        <item x="86"/>
        <item x="278"/>
        <item x="283"/>
        <item x="344"/>
        <item x="399"/>
        <item x="334"/>
        <item x="124"/>
        <item x="465"/>
        <item x="349"/>
        <item x="41"/>
        <item x="428"/>
        <item x="437"/>
        <item x="307"/>
        <item x="407"/>
        <item x="423"/>
        <item x="185"/>
        <item x="87"/>
        <item x="196"/>
        <item x="284"/>
        <item x="414"/>
        <item x="154"/>
        <item x="216"/>
        <item x="159"/>
        <item x="125"/>
        <item x="493"/>
        <item x="402"/>
        <item x="251"/>
        <item x="142"/>
        <item x="168"/>
        <item x="388"/>
        <item x="57"/>
        <item x="67"/>
        <item x="78"/>
        <item x="191"/>
        <item x="197"/>
        <item x="425"/>
        <item x="107"/>
        <item x="3"/>
        <item x="459"/>
        <item x="432"/>
        <item x="126"/>
        <item x="162"/>
        <item x="131"/>
        <item x="163"/>
        <item x="302"/>
        <item x="467"/>
        <item x="152"/>
        <item x="58"/>
        <item x="264"/>
        <item x="393"/>
        <item x="88"/>
        <item x="279"/>
        <item x="357"/>
        <item x="108"/>
        <item x="358"/>
        <item x="14"/>
        <item x="294"/>
        <item x="366"/>
        <item x="475"/>
        <item x="164"/>
        <item x="143"/>
        <item x="258"/>
        <item x="243"/>
        <item x="483"/>
        <item x="68"/>
        <item x="469"/>
        <item x="89"/>
        <item x="280"/>
        <item x="320"/>
        <item x="109"/>
        <item x="4"/>
        <item x="324"/>
        <item x="463"/>
        <item x="400"/>
        <item x="248"/>
        <item x="298"/>
        <item x="42"/>
        <item x="144"/>
        <item x="169"/>
        <item x="153"/>
        <item x="59"/>
        <item x="392"/>
        <item x="79"/>
        <item x="90"/>
        <item x="342"/>
        <item x="470"/>
        <item x="441"/>
        <item x="290"/>
        <item x="335"/>
        <item x="461"/>
        <item x="28"/>
        <item x="299"/>
        <item x="43"/>
        <item x="403"/>
        <item x="421"/>
        <item x="244"/>
        <item x="260"/>
        <item x="439"/>
        <item x="410"/>
        <item x="91"/>
        <item x="198"/>
        <item x="285"/>
        <item x="209"/>
        <item x="5"/>
        <item x="291"/>
        <item x="160"/>
        <item x="127"/>
        <item x="351"/>
        <item x="350"/>
        <item x="391"/>
        <item x="386"/>
        <item x="170"/>
        <item x="332"/>
        <item x="60"/>
        <item x="69"/>
        <item x="488"/>
        <item x="394"/>
        <item x="317"/>
        <item x="321"/>
        <item x="472"/>
        <item x="416"/>
        <item x="118"/>
        <item x="464"/>
        <item x="347"/>
        <item x="29"/>
        <item x="230"/>
        <item x="420"/>
        <item x="235"/>
        <item x="353"/>
        <item x="61"/>
        <item x="70"/>
        <item x="80"/>
        <item x="92"/>
        <item x="98"/>
        <item x="322"/>
        <item x="210"/>
        <item x="155"/>
        <item x="381"/>
        <item x="308"/>
        <item x="223"/>
        <item x="336"/>
        <item x="476"/>
        <item x="252"/>
        <item x="236"/>
        <item x="368"/>
        <item x="370"/>
        <item x="71"/>
        <item x="186"/>
        <item x="451"/>
        <item x="199"/>
        <item x="286"/>
        <item x="110"/>
        <item x="156"/>
        <item x="119"/>
        <item x="15"/>
        <item x="295"/>
        <item x="390"/>
        <item x="300"/>
        <item x="253"/>
        <item x="429"/>
        <item x="48"/>
        <item x="62"/>
        <item x="72"/>
        <item x="81"/>
        <item x="374"/>
        <item x="343"/>
        <item x="379"/>
        <item x="211"/>
        <item x="382"/>
        <item x="16"/>
        <item x="128"/>
        <item x="30"/>
        <item x="231"/>
        <item x="254"/>
        <item x="145"/>
        <item x="482"/>
        <item x="449"/>
        <item x="179"/>
        <item x="82"/>
        <item x="93"/>
        <item x="99"/>
        <item x="489"/>
        <item x="111"/>
        <item x="157"/>
        <item x="120"/>
        <item x="17"/>
        <item x="361"/>
        <item x="31"/>
        <item x="362"/>
        <item x="44"/>
        <item x="387"/>
        <item x="49"/>
        <item x="175"/>
        <item x="73"/>
        <item x="450"/>
        <item x="272"/>
        <item x="452"/>
        <item x="287"/>
        <item x="212"/>
        <item x="6"/>
        <item x="292"/>
        <item x="247"/>
        <item x="491"/>
        <item x="32"/>
        <item x="132"/>
        <item x="313"/>
        <item x="303"/>
        <item x="422"/>
        <item x="408"/>
        <item x="74"/>
        <item x="187"/>
        <item x="273"/>
        <item x="453"/>
        <item x="380"/>
        <item x="112"/>
        <item x="404"/>
        <item x="217"/>
        <item x="18"/>
        <item x="129"/>
        <item x="33"/>
        <item x="232"/>
        <item x="165"/>
        <item x="146"/>
        <item x="354"/>
        <item x="63"/>
        <item x="75"/>
        <item x="268"/>
        <item x="192"/>
        <item x="200"/>
        <item x="426"/>
        <item x="113"/>
        <item x="418"/>
        <item x="383"/>
        <item x="19"/>
        <item x="224"/>
        <item x="434"/>
        <item x="363"/>
        <item x="435"/>
        <item x="237"/>
        <item x="50"/>
        <item x="468"/>
        <item x="315"/>
        <item x="269"/>
        <item x="94"/>
        <item x="201"/>
        <item x="396"/>
        <item x="213"/>
        <item x="7"/>
        <item x="218"/>
        <item x="20"/>
        <item x="492"/>
        <item x="34"/>
        <item x="385"/>
        <item x="480"/>
        <item x="304"/>
        <item x="406"/>
        <item x="261"/>
        <item x="485"/>
        <item x="411"/>
        <item x="274"/>
        <item x="100"/>
        <item x="455"/>
        <item x="114"/>
        <item x="8"/>
        <item x="359"/>
        <item x="21"/>
        <item x="225"/>
        <item x="479"/>
        <item x="233"/>
        <item x="166"/>
        <item x="238"/>
        <item x="51"/>
        <item x="371"/>
        <item x="495"/>
        <item x="270"/>
        <item x="275"/>
        <item x="101"/>
        <item x="206"/>
        <item x="115"/>
        <item x="158"/>
        <item x="219"/>
        <item x="22"/>
        <item x="325"/>
        <item x="337"/>
        <item x="133"/>
        <item x="436"/>
        <item x="330"/>
        <item x="52"/>
        <item x="314"/>
        <item x="265"/>
        <item x="188"/>
        <item x="395"/>
        <item x="318"/>
        <item x="490"/>
        <item x="214"/>
        <item x="9"/>
        <item x="121"/>
        <item x="23"/>
        <item x="401"/>
        <item x="35"/>
        <item x="134"/>
        <item x="45"/>
        <item x="147"/>
        <item x="447"/>
        <item x="64"/>
        <item x="180"/>
        <item x="83"/>
        <item x="95"/>
        <item x="202"/>
        <item x="471"/>
        <item x="457"/>
        <item x="431"/>
        <item x="220"/>
        <item x="24"/>
        <item x="226"/>
        <item x="36"/>
        <item x="135"/>
        <item x="46"/>
        <item x="305"/>
        <item x="340"/>
        <item x="494"/>
        <item x="181"/>
        <item x="84"/>
        <item x="96"/>
        <item x="102"/>
        <item x="104"/>
        <item x="345"/>
        <item x="245"/>
        <item x="346"/>
        <item x="25"/>
        <item x="443"/>
        <item x="37"/>
        <item x="136"/>
        <item x="444"/>
        <item x="148"/>
        <item x="448"/>
        <item x="438"/>
        <item x="76"/>
        <item x="355"/>
        <item x="193"/>
        <item x="203"/>
        <item x="105"/>
        <item x="415"/>
        <item x="10"/>
        <item x="293"/>
        <item x="309"/>
        <item x="296"/>
        <item x="249"/>
        <item x="137"/>
        <item x="255"/>
        <item x="430"/>
        <item x="53"/>
        <item x="176"/>
        <item x="182"/>
        <item x="412"/>
        <item x="341"/>
        <item x="454"/>
        <item x="473"/>
        <item x="364"/>
        <item x="442"/>
        <item x="310"/>
        <item x="297"/>
        <item x="352"/>
        <item x="138"/>
        <item x="481"/>
        <item x="149"/>
        <item x="54"/>
        <item x="484"/>
        <item x="183"/>
        <item x="189"/>
        <item x="194"/>
        <item x="281"/>
        <item x="116"/>
        <item x="246"/>
        <item x="460"/>
        <item x="26"/>
        <item x="227"/>
        <item x="38"/>
        <item x="139"/>
        <item x="339"/>
        <item x="239"/>
        <item x="171"/>
        <item x="177"/>
        <item x="486"/>
        <item x="85"/>
        <item x="316"/>
        <item x="282"/>
        <item x="215"/>
        <item x="161"/>
        <item x="228"/>
        <item x="256"/>
        <item x="150"/>
        <item x="172"/>
        <item x="77"/>
        <item x="97"/>
        <item t="default"/>
      </items>
    </pivotField>
    <pivotField showAll="0">
      <items count="18">
        <item x="0"/>
        <item x="1"/>
        <item x="2"/>
        <item x="3"/>
        <item x="4"/>
        <item x="5"/>
        <item x="6"/>
        <item x="7"/>
        <item x="8"/>
        <item x="9"/>
        <item x="10"/>
        <item x="11"/>
        <item x="12"/>
        <item x="13"/>
        <item x="14"/>
        <item x="15"/>
        <item x="16"/>
        <item t="default"/>
      </items>
    </pivotField>
    <pivotField showAll="0"/>
    <pivotField axis="axisRow" showAll="0" measureFilter="1" sortType="ascending">
      <items count="20">
        <item x="17"/>
        <item x="5"/>
        <item x="18"/>
        <item x="13"/>
        <item x="8"/>
        <item x="7"/>
        <item x="15"/>
        <item x="9"/>
        <item x="14"/>
        <item x="6"/>
        <item x="1"/>
        <item x="0"/>
        <item x="11"/>
        <item x="12"/>
        <item x="2"/>
        <item x="10"/>
        <item x="16"/>
        <item x="4"/>
        <item x="3"/>
        <item t="default"/>
      </items>
      <autoSortScope>
        <pivotArea dataOnly="0" outline="0" fieldPosition="0">
          <references count="1">
            <reference field="4294967294" count="1" selected="0">
              <x v="0"/>
            </reference>
          </references>
        </pivotArea>
      </autoSortScope>
    </pivotField>
    <pivotField showAll="0"/>
    <pivotField dragToRow="0" dragToCol="0" dragToPage="0" showAll="0" defaultSubtotal="0"/>
  </pivotFields>
  <rowFields count="1">
    <field x="9"/>
  </rowFields>
  <rowItems count="11">
    <i>
      <x v="9"/>
    </i>
    <i>
      <x v="18"/>
    </i>
    <i>
      <x v="8"/>
    </i>
    <i>
      <x v="13"/>
    </i>
    <i>
      <x v="4"/>
    </i>
    <i>
      <x v="14"/>
    </i>
    <i>
      <x v="17"/>
    </i>
    <i>
      <x v="2"/>
    </i>
    <i>
      <x v="11"/>
    </i>
    <i>
      <x v="10"/>
    </i>
    <i t="grand">
      <x/>
    </i>
  </rowItems>
  <colItems count="1">
    <i/>
  </colItems>
  <dataFields count="1">
    <dataField name="Sum of Amount" fld="1" baseField="0" baseItem="0" numFmtId="167"/>
  </dataFields>
  <formats count="1">
    <format dxfId="2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716EFF4-BC7A-4564-9AC4-8B4B6533ACAC}" name="PivotTable3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M1:N12" firstHeaderRow="1" firstDataRow="1" firstDataCol="1"/>
  <pivotFields count="12">
    <pivotField showAll="0"/>
    <pivotField dataField="1" showAll="0"/>
    <pivotField showAll="0"/>
    <pivotField showAll="0"/>
    <pivotField showAll="0">
      <items count="4">
        <item x="0"/>
        <item x="1"/>
        <item x="2"/>
        <item t="default"/>
      </items>
    </pivotField>
    <pivotField showAll="0">
      <items count="18">
        <item x="9"/>
        <item x="13"/>
        <item x="15"/>
        <item x="11"/>
        <item x="14"/>
        <item x="1"/>
        <item x="7"/>
        <item x="8"/>
        <item x="12"/>
        <item x="10"/>
        <item x="0"/>
        <item x="4"/>
        <item x="5"/>
        <item x="2"/>
        <item x="16"/>
        <item x="6"/>
        <item x="3"/>
        <item t="default"/>
      </items>
    </pivotField>
    <pivotField showAll="0"/>
    <pivotField showAll="0">
      <items count="18">
        <item x="0"/>
        <item x="1"/>
        <item x="2"/>
        <item x="3"/>
        <item x="4"/>
        <item x="5"/>
        <item x="6"/>
        <item x="7"/>
        <item x="8"/>
        <item x="9"/>
        <item x="10"/>
        <item x="11"/>
        <item x="12"/>
        <item x="13"/>
        <item x="14"/>
        <item x="15"/>
        <item x="16"/>
        <item t="default"/>
      </items>
    </pivotField>
    <pivotField showAll="0"/>
    <pivotField showAll="0"/>
    <pivotField axis="axisRow" showAll="0" measureFilter="1" sortType="ascending">
      <items count="25">
        <item x="8"/>
        <item x="19"/>
        <item x="23"/>
        <item x="15"/>
        <item x="1"/>
        <item x="7"/>
        <item x="17"/>
        <item x="21"/>
        <item x="10"/>
        <item x="14"/>
        <item x="18"/>
        <item x="13"/>
        <item x="2"/>
        <item x="9"/>
        <item x="11"/>
        <item x="3"/>
        <item x="4"/>
        <item x="12"/>
        <item x="5"/>
        <item x="0"/>
        <item x="16"/>
        <item x="22"/>
        <item x="6"/>
        <item x="20"/>
        <item t="default"/>
      </items>
      <autoSortScope>
        <pivotArea dataOnly="0" outline="0" fieldPosition="0">
          <references count="1">
            <reference field="4294967294" count="1" selected="0">
              <x v="0"/>
            </reference>
          </references>
        </pivotArea>
      </autoSortScope>
    </pivotField>
    <pivotField dragToRow="0" dragToCol="0" dragToPage="0" showAll="0" defaultSubtotal="0"/>
  </pivotFields>
  <rowFields count="1">
    <field x="10"/>
  </rowFields>
  <rowItems count="11">
    <i>
      <x v="15"/>
    </i>
    <i>
      <x/>
    </i>
    <i>
      <x v="3"/>
    </i>
    <i>
      <x v="1"/>
    </i>
    <i>
      <x v="5"/>
    </i>
    <i>
      <x v="4"/>
    </i>
    <i>
      <x v="7"/>
    </i>
    <i>
      <x v="19"/>
    </i>
    <i>
      <x v="17"/>
    </i>
    <i>
      <x v="11"/>
    </i>
    <i t="grand">
      <x/>
    </i>
  </rowItems>
  <colItems count="1">
    <i/>
  </colItems>
  <dataFields count="1">
    <dataField name="Sum of Amount" fld="1" baseField="0" baseItem="0" numFmtId="167"/>
  </dataFields>
  <formats count="1">
    <format dxfId="25">
      <pivotArea outline="0" collapsedLevelsAreSubtotals="1" fieldPosition="0"/>
    </format>
  </formats>
  <chartFormats count="3">
    <chartFormat chart="0" format="2"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B650336-1E4C-4338-AECB-668816C05ACB}" name="PivotTable2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Sub-Categories">
  <location ref="A1:B12" firstHeaderRow="1" firstDataRow="1" firstDataCol="1"/>
  <pivotFields count="12">
    <pivotField showAll="0"/>
    <pivotField dataField="1" showAll="0"/>
    <pivotField showAll="0"/>
    <pivotField showAll="0"/>
    <pivotField showAll="0">
      <items count="4">
        <item x="0"/>
        <item x="1"/>
        <item x="2"/>
        <item t="default"/>
      </items>
    </pivotField>
    <pivotField axis="axisRow" showAll="0" measureFilter="1">
      <items count="18">
        <item x="9"/>
        <item x="13"/>
        <item x="15"/>
        <item x="11"/>
        <item x="14"/>
        <item x="1"/>
        <item x="7"/>
        <item x="8"/>
        <item x="12"/>
        <item x="10"/>
        <item x="0"/>
        <item x="4"/>
        <item x="5"/>
        <item x="2"/>
        <item x="16"/>
        <item x="6"/>
        <item x="3"/>
        <item t="default"/>
      </items>
    </pivotField>
    <pivotField showAll="0"/>
    <pivotField showAll="0">
      <items count="18">
        <item x="0"/>
        <item x="1"/>
        <item x="2"/>
        <item x="3"/>
        <item x="4"/>
        <item x="5"/>
        <item x="6"/>
        <item x="7"/>
        <item x="8"/>
        <item x="9"/>
        <item x="10"/>
        <item x="11"/>
        <item x="12"/>
        <item x="13"/>
        <item x="14"/>
        <item x="15"/>
        <item x="16"/>
        <item t="default"/>
      </items>
    </pivotField>
    <pivotField showAll="0"/>
    <pivotField showAll="0"/>
    <pivotField showAll="0"/>
    <pivotField dragToRow="0" dragToCol="0" dragToPage="0" showAll="0" defaultSubtotal="0"/>
  </pivotFields>
  <rowFields count="1">
    <field x="5"/>
  </rowFields>
  <rowItems count="11">
    <i>
      <x/>
    </i>
    <i>
      <x v="1"/>
    </i>
    <i>
      <x v="2"/>
    </i>
    <i>
      <x v="3"/>
    </i>
    <i>
      <x v="8"/>
    </i>
    <i>
      <x v="9"/>
    </i>
    <i>
      <x v="10"/>
    </i>
    <i>
      <x v="13"/>
    </i>
    <i>
      <x v="14"/>
    </i>
    <i>
      <x v="15"/>
    </i>
    <i t="grand">
      <x/>
    </i>
  </rowItems>
  <colItems count="1">
    <i/>
  </colItems>
  <dataFields count="1">
    <dataField name="Total Order Sales" fld="1" showDataAs="percentOfTotal" baseField="5" baseItem="0" numFmtId="10"/>
  </dataFields>
  <chartFormats count="36">
    <chartFormat chart="0" format="0" series="1">
      <pivotArea type="data" outline="0" fieldPosition="0">
        <references count="1">
          <reference field="4294967294" count="1" selected="0">
            <x v="0"/>
          </reference>
        </references>
      </pivotArea>
    </chartFormat>
    <chartFormat chart="0" format="11">
      <pivotArea type="data" outline="0" fieldPosition="0">
        <references count="2">
          <reference field="4294967294" count="1" selected="0">
            <x v="0"/>
          </reference>
          <reference field="5" count="1" selected="0">
            <x v="0"/>
          </reference>
        </references>
      </pivotArea>
    </chartFormat>
    <chartFormat chart="0" format="12">
      <pivotArea type="data" outline="0" fieldPosition="0">
        <references count="2">
          <reference field="4294967294" count="1" selected="0">
            <x v="0"/>
          </reference>
          <reference field="5" count="1" selected="0">
            <x v="1"/>
          </reference>
        </references>
      </pivotArea>
    </chartFormat>
    <chartFormat chart="0" format="13">
      <pivotArea type="data" outline="0" fieldPosition="0">
        <references count="2">
          <reference field="4294967294" count="1" selected="0">
            <x v="0"/>
          </reference>
          <reference field="5" count="1" selected="0">
            <x v="2"/>
          </reference>
        </references>
      </pivotArea>
    </chartFormat>
    <chartFormat chart="0" format="14">
      <pivotArea type="data" outline="0" fieldPosition="0">
        <references count="2">
          <reference field="4294967294" count="1" selected="0">
            <x v="0"/>
          </reference>
          <reference field="5" count="1" selected="0">
            <x v="3"/>
          </reference>
        </references>
      </pivotArea>
    </chartFormat>
    <chartFormat chart="0" format="15">
      <pivotArea type="data" outline="0" fieldPosition="0">
        <references count="2">
          <reference field="4294967294" count="1" selected="0">
            <x v="0"/>
          </reference>
          <reference field="5" count="1" selected="0">
            <x v="8"/>
          </reference>
        </references>
      </pivotArea>
    </chartFormat>
    <chartFormat chart="0" format="16">
      <pivotArea type="data" outline="0" fieldPosition="0">
        <references count="2">
          <reference field="4294967294" count="1" selected="0">
            <x v="0"/>
          </reference>
          <reference field="5" count="1" selected="0">
            <x v="9"/>
          </reference>
        </references>
      </pivotArea>
    </chartFormat>
    <chartFormat chart="0" format="17">
      <pivotArea type="data" outline="0" fieldPosition="0">
        <references count="2">
          <reference field="4294967294" count="1" selected="0">
            <x v="0"/>
          </reference>
          <reference field="5" count="1" selected="0">
            <x v="10"/>
          </reference>
        </references>
      </pivotArea>
    </chartFormat>
    <chartFormat chart="0" format="18">
      <pivotArea type="data" outline="0" fieldPosition="0">
        <references count="2">
          <reference field="4294967294" count="1" selected="0">
            <x v="0"/>
          </reference>
          <reference field="5" count="1" selected="0">
            <x v="13"/>
          </reference>
        </references>
      </pivotArea>
    </chartFormat>
    <chartFormat chart="0" format="19">
      <pivotArea type="data" outline="0" fieldPosition="0">
        <references count="2">
          <reference field="4294967294" count="1" selected="0">
            <x v="0"/>
          </reference>
          <reference field="5" count="1" selected="0">
            <x v="14"/>
          </reference>
        </references>
      </pivotArea>
    </chartFormat>
    <chartFormat chart="0" format="20">
      <pivotArea type="data" outline="0" fieldPosition="0">
        <references count="2">
          <reference field="4294967294" count="1" selected="0">
            <x v="0"/>
          </reference>
          <reference field="5" count="1" selected="0">
            <x v="15"/>
          </reference>
        </references>
      </pivotArea>
    </chartFormat>
    <chartFormat chart="12" format="98" series="1">
      <pivotArea type="data" outline="0" fieldPosition="0">
        <references count="1">
          <reference field="4294967294" count="1" selected="0">
            <x v="0"/>
          </reference>
        </references>
      </pivotArea>
    </chartFormat>
    <chartFormat chart="12" format="99">
      <pivotArea type="data" outline="0" fieldPosition="0">
        <references count="2">
          <reference field="4294967294" count="1" selected="0">
            <x v="0"/>
          </reference>
          <reference field="5" count="1" selected="0">
            <x v="0"/>
          </reference>
        </references>
      </pivotArea>
    </chartFormat>
    <chartFormat chart="12" format="100">
      <pivotArea type="data" outline="0" fieldPosition="0">
        <references count="2">
          <reference field="4294967294" count="1" selected="0">
            <x v="0"/>
          </reference>
          <reference field="5" count="1" selected="0">
            <x v="1"/>
          </reference>
        </references>
      </pivotArea>
    </chartFormat>
    <chartFormat chart="12" format="101">
      <pivotArea type="data" outline="0" fieldPosition="0">
        <references count="2">
          <reference field="4294967294" count="1" selected="0">
            <x v="0"/>
          </reference>
          <reference field="5" count="1" selected="0">
            <x v="2"/>
          </reference>
        </references>
      </pivotArea>
    </chartFormat>
    <chartFormat chart="12" format="102">
      <pivotArea type="data" outline="0" fieldPosition="0">
        <references count="2">
          <reference field="4294967294" count="1" selected="0">
            <x v="0"/>
          </reference>
          <reference field="5" count="1" selected="0">
            <x v="3"/>
          </reference>
        </references>
      </pivotArea>
    </chartFormat>
    <chartFormat chart="12" format="103">
      <pivotArea type="data" outline="0" fieldPosition="0">
        <references count="2">
          <reference field="4294967294" count="1" selected="0">
            <x v="0"/>
          </reference>
          <reference field="5" count="1" selected="0">
            <x v="8"/>
          </reference>
        </references>
      </pivotArea>
    </chartFormat>
    <chartFormat chart="12" format="104">
      <pivotArea type="data" outline="0" fieldPosition="0">
        <references count="2">
          <reference field="4294967294" count="1" selected="0">
            <x v="0"/>
          </reference>
          <reference field="5" count="1" selected="0">
            <x v="9"/>
          </reference>
        </references>
      </pivotArea>
    </chartFormat>
    <chartFormat chart="12" format="105">
      <pivotArea type="data" outline="0" fieldPosition="0">
        <references count="2">
          <reference field="4294967294" count="1" selected="0">
            <x v="0"/>
          </reference>
          <reference field="5" count="1" selected="0">
            <x v="10"/>
          </reference>
        </references>
      </pivotArea>
    </chartFormat>
    <chartFormat chart="12" format="106">
      <pivotArea type="data" outline="0" fieldPosition="0">
        <references count="2">
          <reference field="4294967294" count="1" selected="0">
            <x v="0"/>
          </reference>
          <reference field="5" count="1" selected="0">
            <x v="13"/>
          </reference>
        </references>
      </pivotArea>
    </chartFormat>
    <chartFormat chart="12" format="107">
      <pivotArea type="data" outline="0" fieldPosition="0">
        <references count="2">
          <reference field="4294967294" count="1" selected="0">
            <x v="0"/>
          </reference>
          <reference field="5" count="1" selected="0">
            <x v="14"/>
          </reference>
        </references>
      </pivotArea>
    </chartFormat>
    <chartFormat chart="12" format="108">
      <pivotArea type="data" outline="0" fieldPosition="0">
        <references count="2">
          <reference field="4294967294" count="1" selected="0">
            <x v="0"/>
          </reference>
          <reference field="5" count="1" selected="0">
            <x v="15"/>
          </reference>
        </references>
      </pivotArea>
    </chartFormat>
    <chartFormat chart="12" format="109">
      <pivotArea type="data" outline="0" fieldPosition="0">
        <references count="2">
          <reference field="4294967294" count="1" selected="0">
            <x v="0"/>
          </reference>
          <reference field="5" count="1" selected="0">
            <x v="4"/>
          </reference>
        </references>
      </pivotArea>
    </chartFormat>
    <chartFormat chart="12" format="110">
      <pivotArea type="data" outline="0" fieldPosition="0">
        <references count="2">
          <reference field="4294967294" count="1" selected="0">
            <x v="0"/>
          </reference>
          <reference field="5" count="1" selected="0">
            <x v="5"/>
          </reference>
        </references>
      </pivotArea>
    </chartFormat>
    <chartFormat chart="12" format="111">
      <pivotArea type="data" outline="0" fieldPosition="0">
        <references count="2">
          <reference field="4294967294" count="1" selected="0">
            <x v="0"/>
          </reference>
          <reference field="5" count="1" selected="0">
            <x v="6"/>
          </reference>
        </references>
      </pivotArea>
    </chartFormat>
    <chartFormat chart="12" format="112">
      <pivotArea type="data" outline="0" fieldPosition="0">
        <references count="2">
          <reference field="4294967294" count="1" selected="0">
            <x v="0"/>
          </reference>
          <reference field="5" count="1" selected="0">
            <x v="7"/>
          </reference>
        </references>
      </pivotArea>
    </chartFormat>
    <chartFormat chart="12" format="113">
      <pivotArea type="data" outline="0" fieldPosition="0">
        <references count="2">
          <reference field="4294967294" count="1" selected="0">
            <x v="0"/>
          </reference>
          <reference field="5" count="1" selected="0">
            <x v="11"/>
          </reference>
        </references>
      </pivotArea>
    </chartFormat>
    <chartFormat chart="12" format="114">
      <pivotArea type="data" outline="0" fieldPosition="0">
        <references count="2">
          <reference field="4294967294" count="1" selected="0">
            <x v="0"/>
          </reference>
          <reference field="5" count="1" selected="0">
            <x v="12"/>
          </reference>
        </references>
      </pivotArea>
    </chartFormat>
    <chartFormat chart="12" format="115">
      <pivotArea type="data" outline="0" fieldPosition="0">
        <references count="2">
          <reference field="4294967294" count="1" selected="0">
            <x v="0"/>
          </reference>
          <reference field="5" count="1" selected="0">
            <x v="16"/>
          </reference>
        </references>
      </pivotArea>
    </chartFormat>
    <chartFormat chart="0" format="21">
      <pivotArea type="data" outline="0" fieldPosition="0">
        <references count="2">
          <reference field="4294967294" count="1" selected="0">
            <x v="0"/>
          </reference>
          <reference field="5" count="1" selected="0">
            <x v="4"/>
          </reference>
        </references>
      </pivotArea>
    </chartFormat>
    <chartFormat chart="0" format="22">
      <pivotArea type="data" outline="0" fieldPosition="0">
        <references count="2">
          <reference field="4294967294" count="1" selected="0">
            <x v="0"/>
          </reference>
          <reference field="5" count="1" selected="0">
            <x v="5"/>
          </reference>
        </references>
      </pivotArea>
    </chartFormat>
    <chartFormat chart="0" format="23">
      <pivotArea type="data" outline="0" fieldPosition="0">
        <references count="2">
          <reference field="4294967294" count="1" selected="0">
            <x v="0"/>
          </reference>
          <reference field="5" count="1" selected="0">
            <x v="6"/>
          </reference>
        </references>
      </pivotArea>
    </chartFormat>
    <chartFormat chart="0" format="24">
      <pivotArea type="data" outline="0" fieldPosition="0">
        <references count="2">
          <reference field="4294967294" count="1" selected="0">
            <x v="0"/>
          </reference>
          <reference field="5" count="1" selected="0">
            <x v="7"/>
          </reference>
        </references>
      </pivotArea>
    </chartFormat>
    <chartFormat chart="0" format="25">
      <pivotArea type="data" outline="0" fieldPosition="0">
        <references count="2">
          <reference field="4294967294" count="1" selected="0">
            <x v="0"/>
          </reference>
          <reference field="5" count="1" selected="0">
            <x v="11"/>
          </reference>
        </references>
      </pivotArea>
    </chartFormat>
    <chartFormat chart="0" format="26">
      <pivotArea type="data" outline="0" fieldPosition="0">
        <references count="2">
          <reference field="4294967294" count="1" selected="0">
            <x v="0"/>
          </reference>
          <reference field="5" count="1" selected="0">
            <x v="12"/>
          </reference>
        </references>
      </pivotArea>
    </chartFormat>
    <chartFormat chart="0" format="27">
      <pivotArea type="data" outline="0" fieldPosition="0">
        <references count="2">
          <reference field="4294967294" count="1" selected="0">
            <x v="0"/>
          </reference>
          <reference field="5" count="1" selected="0">
            <x v="16"/>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6E02607-B988-4397-8A30-29D5A8B45947}" name="PivotTable2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G11:H51" firstHeaderRow="1" firstDataRow="1" firstDataCol="1"/>
  <pivotFields count="3">
    <pivotField axis="axisRow" showAll="0">
      <items count="13">
        <item x="0"/>
        <item x="4"/>
        <item x="8"/>
        <item x="10"/>
        <item x="9"/>
        <item x="3"/>
        <item x="2"/>
        <item x="11"/>
        <item x="1"/>
        <item x="7"/>
        <item x="6"/>
        <item x="5"/>
        <item t="default"/>
      </items>
    </pivotField>
    <pivotField axis="axisRow" showAll="0">
      <items count="4">
        <item x="1"/>
        <item x="2"/>
        <item x="0"/>
        <item t="default"/>
      </items>
    </pivotField>
    <pivotField dataField="1" showAll="0"/>
  </pivotFields>
  <rowFields count="2">
    <field x="1"/>
    <field x="0"/>
  </rowFields>
  <rowItems count="40">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t="grand">
      <x/>
    </i>
  </rowItems>
  <colItems count="1">
    <i/>
  </colItems>
  <dataFields count="1">
    <dataField name="Sum of Target"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B0CDF8B-CD4E-4105-8A3C-74EF1F63028B}" name="PivotTable2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1:B34" firstHeaderRow="1" firstDataRow="1" firstDataCol="1"/>
  <pivotFields count="12">
    <pivotField showAll="0"/>
    <pivotField dataField="1" showAll="0"/>
    <pivotField showAll="0"/>
    <pivotField showAll="0"/>
    <pivotField axis="axisRow" showAll="0">
      <items count="4">
        <item x="0"/>
        <item x="1"/>
        <item x="2"/>
        <item t="default"/>
      </items>
    </pivotField>
    <pivotField showAll="0">
      <items count="18">
        <item x="9"/>
        <item x="13"/>
        <item x="15"/>
        <item x="11"/>
        <item x="14"/>
        <item x="1"/>
        <item x="7"/>
        <item x="8"/>
        <item x="12"/>
        <item x="10"/>
        <item x="0"/>
        <item x="4"/>
        <item x="5"/>
        <item x="2"/>
        <item x="16"/>
        <item x="6"/>
        <item x="3"/>
        <item t="default"/>
      </items>
    </pivotField>
    <pivotField showAll="0"/>
    <pivotField axis="axisRow" showAll="0">
      <items count="18">
        <item x="0"/>
        <item x="1"/>
        <item x="2"/>
        <item x="3"/>
        <item x="4"/>
        <item x="5"/>
        <item x="6"/>
        <item x="7"/>
        <item x="8"/>
        <item x="9"/>
        <item x="10"/>
        <item x="11"/>
        <item x="12"/>
        <item x="13"/>
        <item x="14"/>
        <item x="15"/>
        <item x="16"/>
        <item t="default"/>
      </items>
    </pivotField>
    <pivotField showAll="0"/>
    <pivotField showAll="0"/>
    <pivotField showAll="0"/>
    <pivotField dragToRow="0" dragToCol="0" dragToPage="0" showAll="0" defaultSubtotal="0"/>
  </pivotFields>
  <rowFields count="2">
    <field x="4"/>
    <field x="7"/>
  </rowFields>
  <rowItems count="23">
    <i>
      <x/>
    </i>
    <i r="1">
      <x/>
    </i>
    <i r="1">
      <x v="1"/>
    </i>
    <i r="1">
      <x v="2"/>
    </i>
    <i r="1">
      <x v="3"/>
    </i>
    <i r="1">
      <x v="4"/>
    </i>
    <i r="1">
      <x v="5"/>
    </i>
    <i r="1">
      <x v="6"/>
    </i>
    <i r="1">
      <x v="7"/>
    </i>
    <i r="1">
      <x v="8"/>
    </i>
    <i r="1">
      <x v="9"/>
    </i>
    <i r="1">
      <x v="10"/>
    </i>
    <i r="1">
      <x v="11"/>
    </i>
    <i>
      <x v="1"/>
    </i>
    <i r="1">
      <x v="11"/>
    </i>
    <i r="1">
      <x v="12"/>
    </i>
    <i r="1">
      <x v="13"/>
    </i>
    <i r="1">
      <x v="14"/>
    </i>
    <i>
      <x v="2"/>
    </i>
    <i r="1">
      <x v="14"/>
    </i>
    <i r="1">
      <x v="15"/>
    </i>
    <i r="1">
      <x v="16"/>
    </i>
    <i t="grand">
      <x/>
    </i>
  </rowItems>
  <colItems count="1">
    <i/>
  </colItems>
  <dataFields count="1">
    <dataField name="Sum of Amount"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64B9ECE-0C5B-455B-B2F8-38AED1B2C3A1}" name="PivotTable2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K17:N21" firstHeaderRow="0" firstDataRow="1" firstDataCol="1"/>
  <pivotFields count="4">
    <pivotField axis="axisRow" showAll="0">
      <items count="4">
        <item x="0"/>
        <item x="1"/>
        <item x="2"/>
        <item t="default"/>
      </items>
    </pivotField>
    <pivotField dataField="1" showAll="0"/>
    <pivotField dataField="1" showAll="0"/>
    <pivotField dataField="1" showAll="0"/>
  </pivotFields>
  <rowFields count="1">
    <field x="0"/>
  </rowFields>
  <rowItems count="4">
    <i>
      <x/>
    </i>
    <i>
      <x v="1"/>
    </i>
    <i>
      <x v="2"/>
    </i>
    <i t="grand">
      <x/>
    </i>
  </rowItems>
  <colFields count="1">
    <field x="-2"/>
  </colFields>
  <colItems count="3">
    <i>
      <x/>
    </i>
    <i i="1">
      <x v="1"/>
    </i>
    <i i="2">
      <x v="2"/>
    </i>
  </colItems>
  <dataFields count="3">
    <dataField name="Total Order Sales" fld="1" baseField="0" baseItem="0"/>
    <dataField name="Total Target Sales" fld="2" baseField="0" baseItem="0"/>
    <dataField name="Target Sales exceeding Order Sales" fld="3" baseField="0" baseItem="0"/>
  </dataFields>
  <formats count="1">
    <format dxfId="21">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2"/>
          </reference>
        </references>
      </pivotArea>
    </chartFormat>
    <chartFormat chart="9" format="19" series="1">
      <pivotArea type="data" outline="0" fieldPosition="0">
        <references count="1">
          <reference field="4294967294" count="1" selected="0">
            <x v="0"/>
          </reference>
        </references>
      </pivotArea>
    </chartFormat>
    <chartFormat chart="9" format="20" series="1">
      <pivotArea type="data" outline="0" fieldPosition="0">
        <references count="1">
          <reference field="4294967294" count="1" selected="0">
            <x v="1"/>
          </reference>
        </references>
      </pivotArea>
    </chartFormat>
    <chartFormat chart="9" format="2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6EFA284-2EEA-4EF8-863B-5595C5F33EF8}"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rowHeaderCaption="Month">
  <location ref="A1:B19" firstHeaderRow="1" firstDataRow="1" firstDataCol="1"/>
  <pivotFields count="12">
    <pivotField showAll="0"/>
    <pivotField dataField="1" showAll="0"/>
    <pivotField showAll="0"/>
    <pivotField showAll="0"/>
    <pivotField showAll="0">
      <items count="4">
        <item x="0"/>
        <item x="1"/>
        <item x="2"/>
        <item t="default"/>
      </items>
    </pivotField>
    <pivotField showAll="0">
      <items count="18">
        <item x="9"/>
        <item x="13"/>
        <item x="15"/>
        <item x="11"/>
        <item x="14"/>
        <item x="1"/>
        <item x="7"/>
        <item x="8"/>
        <item x="12"/>
        <item x="10"/>
        <item x="0"/>
        <item x="4"/>
        <item x="5"/>
        <item x="2"/>
        <item x="16"/>
        <item x="6"/>
        <item x="3"/>
        <item t="default"/>
      </items>
    </pivotField>
    <pivotField showAll="0"/>
    <pivotField axis="axisRow" showAll="0">
      <items count="18">
        <item x="0"/>
        <item x="12"/>
        <item x="9"/>
        <item x="7"/>
        <item x="2"/>
        <item x="16"/>
        <item x="15"/>
        <item x="14"/>
        <item x="4"/>
        <item x="6"/>
        <item x="5"/>
        <item x="11"/>
        <item x="1"/>
        <item x="13"/>
        <item x="10"/>
        <item x="8"/>
        <item x="3"/>
        <item t="default"/>
      </items>
    </pivotField>
    <pivotField showAll="0"/>
    <pivotField showAll="0"/>
    <pivotField showAll="0"/>
    <pivotField dragToRow="0" dragToCol="0" dragToPage="0" showAll="0" defaultSubtotal="0"/>
  </pivotFields>
  <rowFields count="1">
    <field x="7"/>
  </rowFields>
  <rowItems count="18">
    <i>
      <x/>
    </i>
    <i>
      <x v="1"/>
    </i>
    <i>
      <x v="2"/>
    </i>
    <i>
      <x v="3"/>
    </i>
    <i>
      <x v="4"/>
    </i>
    <i>
      <x v="5"/>
    </i>
    <i>
      <x v="6"/>
    </i>
    <i>
      <x v="7"/>
    </i>
    <i>
      <x v="8"/>
    </i>
    <i>
      <x v="9"/>
    </i>
    <i>
      <x v="10"/>
    </i>
    <i>
      <x v="11"/>
    </i>
    <i>
      <x v="12"/>
    </i>
    <i>
      <x v="13"/>
    </i>
    <i>
      <x v="14"/>
    </i>
    <i>
      <x v="15"/>
    </i>
    <i>
      <x v="16"/>
    </i>
    <i t="grand">
      <x/>
    </i>
  </rowItems>
  <colItems count="1">
    <i/>
  </colItems>
  <dataFields count="1">
    <dataField name="Sum of Amount" fld="1" baseField="0" baseItem="0" numFmtId="167"/>
  </dataFields>
  <formats count="1">
    <format dxfId="14">
      <pivotArea outline="0" collapsedLevelsAreSubtotals="1" fieldPosition="0"/>
    </format>
  </formats>
  <chartFormats count="7">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0"/>
          </reference>
        </references>
      </pivotArea>
    </chartFormat>
    <chartFormat chart="1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16081234-24E6-4C74-BB7C-11EE4D1CB5FD}" autoFormatId="16" applyNumberFormats="0" applyBorderFormats="0" applyFontFormats="0" applyPatternFormats="0" applyAlignmentFormats="0" applyWidthHeightFormats="0">
  <queryTableRefresh nextId="14" unboundColumnsRight="5">
    <queryTableFields count="11">
      <queryTableField id="1" name="Order ID" tableColumnId="1"/>
      <queryTableField id="2" name="Amount" tableColumnId="2"/>
      <queryTableField id="3" name="Profit" tableColumnId="3"/>
      <queryTableField id="4" name="Quantity" tableColumnId="4"/>
      <queryTableField id="5" name="Category" tableColumnId="5"/>
      <queryTableField id="6" name="Sub-Category" tableColumnId="6"/>
      <queryTableField id="7" dataBound="0" tableColumnId="7"/>
      <queryTableField id="12" dataBound="0" tableColumnId="12"/>
      <queryTableField id="8" dataBound="0" tableColumnId="8"/>
      <queryTableField id="9" dataBound="0" tableColumnId="9"/>
      <queryTableField id="10" dataBound="0" tableColumnId="10"/>
    </queryTableFields>
  </queryTableRefresh>
  <extLst>
    <ext xmlns:x15="http://schemas.microsoft.com/office/spreadsheetml/2010/11/main" uri="{883FBD77-0823-4a55-B5E3-86C4891E6966}">
      <x15:queryTable sourceDataName="Query - Order Detail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DCDF5897-D138-4076-AD07-78DA4C1E03B8}" autoFormatId="16" applyNumberFormats="0" applyBorderFormats="0" applyFontFormats="0" applyPatternFormats="0" applyAlignmentFormats="0" applyWidthHeightFormats="0">
  <queryTableRefresh nextId="6">
    <queryTableFields count="3">
      <queryTableField id="4" name="Order Date Month" tableColumnId="4"/>
      <queryTableField id="2" name="Category" tableColumnId="2"/>
      <queryTableField id="3" name="Target" tableColumnId="3"/>
    </queryTableFields>
  </queryTableRefresh>
  <extLst>
    <ext xmlns:x15="http://schemas.microsoft.com/office/spreadsheetml/2010/11/main" uri="{883FBD77-0823-4a55-B5E3-86C4891E6966}">
      <x15:queryTable sourceDataName="Query - Sales target"/>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E0555E9E-FC5C-431A-AF78-F5EED2CD50AB}" autoFormatId="16" applyNumberFormats="0" applyBorderFormats="0" applyFontFormats="0" applyPatternFormats="0" applyAlignmentFormats="0" applyWidthHeightFormats="0">
  <queryTableRefresh nextId="6">
    <queryTableFields count="5">
      <queryTableField id="1" name="Order ID" tableColumnId="1"/>
      <queryTableField id="2" name="Order Date" tableColumnId="2"/>
      <queryTableField id="3" name="CustomerName" tableColumnId="3"/>
      <queryTableField id="4" name="State" tableColumnId="4"/>
      <queryTableField id="5" name="City"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Month___Year" xr10:uid="{E595791C-605E-4792-B0DF-0657C6780A3B}" sourceName="Order Month &amp; Year">
  <pivotTables>
    <pivotTable tabId="10" name="PivotTable15"/>
    <pivotTable tabId="8" name="PivotTable23"/>
    <pivotTable tabId="10" name="PivotTable26"/>
    <pivotTable tabId="10" name="PivotTable30"/>
    <pivotTable tabId="11" name="PivotTable31"/>
    <pivotTable tabId="13" name="PivotTable1"/>
    <pivotTable tabId="13" name="PivotTable10"/>
    <pivotTable tabId="13" name="PivotTable2"/>
    <pivotTable tabId="13" name="PivotTable3"/>
    <pivotTable tabId="13" name="PivotTable4"/>
    <pivotTable tabId="11" name="PivotTable33"/>
    <pivotTable tabId="15" name="PivotTable11"/>
    <pivotTable tabId="9" name="PivotTable15"/>
  </pivotTables>
  <data>
    <tabular pivotCacheId="543318156">
      <items count="17">
        <i x="0" s="1"/>
        <i x="1" s="1"/>
        <i x="2" s="1"/>
        <i x="3" s="1"/>
        <i x="4" s="1"/>
        <i x="5" s="1"/>
        <i x="6" s="1"/>
        <i x="7" s="1"/>
        <i x="8" s="1"/>
        <i x="9" s="1"/>
        <i x="10" s="1"/>
        <i x="11" s="1"/>
        <i x="12" s="1"/>
        <i x="13" s="1"/>
        <i x="14" s="1"/>
        <i x="15" s="1"/>
        <i x="1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7FA2DB5D-0EDF-4F7C-9781-55617EBBDD74}" sourceName="Category">
  <pivotTables>
    <pivotTable tabId="11" name="PivotTable31"/>
    <pivotTable tabId="8" name="PivotTable23"/>
    <pivotTable tabId="9" name="PivotTable15"/>
    <pivotTable tabId="10" name="PivotTable15"/>
    <pivotTable tabId="10" name="PivotTable26"/>
    <pivotTable tabId="10" name="PivotTable30"/>
    <pivotTable tabId="11" name="PivotTable33"/>
    <pivotTable tabId="13" name="PivotTable1"/>
    <pivotTable tabId="13" name="PivotTable10"/>
    <pivotTable tabId="13" name="PivotTable2"/>
    <pivotTable tabId="13" name="PivotTable3"/>
    <pivotTable tabId="13" name="PivotTable4"/>
    <pivotTable tabId="15" name="PivotTable11"/>
  </pivotTables>
  <data>
    <tabular pivotCacheId="543318156">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 xr10:uid="{A7320EE2-6205-4EE2-8124-E6197EF28F71}" sourceName="Sub-Category">
  <pivotTables>
    <pivotTable tabId="11" name="PivotTable31"/>
    <pivotTable tabId="8" name="PivotTable23"/>
    <pivotTable tabId="9" name="PivotTable15"/>
    <pivotTable tabId="10" name="PivotTable15"/>
    <pivotTable tabId="10" name="PivotTable26"/>
    <pivotTable tabId="10" name="PivotTable30"/>
    <pivotTable tabId="11" name="PivotTable33"/>
    <pivotTable tabId="13" name="PivotTable1"/>
    <pivotTable tabId="13" name="PivotTable10"/>
    <pivotTable tabId="13" name="PivotTable2"/>
    <pivotTable tabId="13" name="PivotTable3"/>
    <pivotTable tabId="13" name="PivotTable4"/>
    <pivotTable tabId="15" name="PivotTable11"/>
  </pivotTables>
  <data>
    <tabular pivotCacheId="543318156">
      <items count="17">
        <i x="9" s="1"/>
        <i x="13" s="1"/>
        <i x="15" s="1"/>
        <i x="11" s="1"/>
        <i x="14" s="1"/>
        <i x="1" s="1"/>
        <i x="7" s="1"/>
        <i x="8" s="1"/>
        <i x="12" s="1"/>
        <i x="10" s="1"/>
        <i x="0" s="1"/>
        <i x="4" s="1"/>
        <i x="5" s="1"/>
        <i x="2" s="1"/>
        <i x="16" s="1"/>
        <i x="6"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Month &amp; Year" xr10:uid="{8242E00E-836D-4994-AA0E-A0AB2D856AD7}" cache="Slicer_Order_Month___Year" caption="Order Month &amp; Yea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Month &amp; Year 1" xr10:uid="{29812167-B7FF-488F-B792-C2690383FCB2}" cache="Slicer_Order_Month___Year" caption="Order Month &amp; Year" style="SlicerStyleLight3" rowHeight="234950"/>
  <slicer name="Category 1" xr10:uid="{2F28AA08-4ABE-4FD1-8F0A-85FFE80C3209}" cache="Slicer_Category" caption="Category" style="SlicerStyleLight3" rowHeight="234950"/>
  <slicer name="Sub-Category 1" xr10:uid="{0829F3E5-1F3C-4876-AE8A-FD1D6D2AB9E5}" cache="Slicer_Sub_Category" caption="Sub-Category" style="SlicerStyleLight3"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AA812F7-9B69-41E8-B69E-F8554E59AB52}" name="Order_Details" displayName="Order_Details" ref="A1:K1501" tableType="queryTable" totalsRowShown="0">
  <sortState xmlns:xlrd2="http://schemas.microsoft.com/office/spreadsheetml/2017/richdata2" ref="A2:K1501">
    <sortCondition ref="H1:H1501"/>
  </sortState>
  <tableColumns count="11">
    <tableColumn id="1" xr3:uid="{72C6DB94-C023-426A-A6FF-B587FB5247E7}" uniqueName="1" name="Order ID" queryTableFieldId="1" dataDxfId="48"/>
    <tableColumn id="2" xr3:uid="{EF9A9D74-5EF1-4344-88B9-29522757065B}" uniqueName="2" name="Amount" queryTableFieldId="2" dataDxfId="47"/>
    <tableColumn id="3" xr3:uid="{CD196118-E35F-4ED0-B607-947CDC7F47B9}" uniqueName="3" name="Profit" queryTableFieldId="3" dataDxfId="46"/>
    <tableColumn id="4" xr3:uid="{7961720D-9E6C-4046-9EC5-A1EF4C4EE940}" uniqueName="4" name="Quantity" queryTableFieldId="4" dataDxfId="45"/>
    <tableColumn id="5" xr3:uid="{4F1BE62D-73D9-4CE6-830B-97A871E06AAC}" uniqueName="5" name="Category" queryTableFieldId="5" dataDxfId="44"/>
    <tableColumn id="6" xr3:uid="{69AAADA8-713C-465C-ADE1-C1C1F70FED04}" uniqueName="6" name="Sub-Category" queryTableFieldId="6" dataDxfId="43"/>
    <tableColumn id="7" xr3:uid="{4253EA59-6C1C-4279-A947-C1AB82383ECA}" uniqueName="7" name="Order Date" queryTableFieldId="7" dataDxfId="42">
      <calculatedColumnFormula>VLOOKUP(Order_Details[[#This Row],[Order ID]],'List of Orders '!$A$1:$E$501,2,FALSE)</calculatedColumnFormula>
    </tableColumn>
    <tableColumn id="12" xr3:uid="{F52A03E4-62A1-46D7-B64F-02C235B8B3AA}" uniqueName="12" name="Order Month &amp; Year" queryTableFieldId="12" dataDxfId="41"/>
    <tableColumn id="8" xr3:uid="{C2B1DB92-4D61-499A-9B7F-78C731F2B679}" uniqueName="8" name="Customer Name" queryTableFieldId="8" dataDxfId="40">
      <calculatedColumnFormula>VLOOKUP(Order_Details[[#This Row],[Order ID]],'List of Orders '!$A$1:$E$501,3,FALSE)</calculatedColumnFormula>
    </tableColumn>
    <tableColumn id="9" xr3:uid="{CA85CB14-F093-419E-9D4C-5B56909C03A8}" uniqueName="9" name="State" queryTableFieldId="9" dataDxfId="39">
      <calculatedColumnFormula>INDEX('List of Orders '!$D$2:$D$501, MATCH(Order_Details[[#This Row],[Order ID]],'List of Orders '!$A$2:$A$501,0))</calculatedColumnFormula>
    </tableColumn>
    <tableColumn id="10" xr3:uid="{A972C4EA-55BF-4CD0-BBF8-C62C76E817A9}" uniqueName="10" name="City" queryTableFieldId="10" dataDxfId="38">
      <calculatedColumnFormula>INDEX('List of Orders '!$E$2:$E$501, MATCH(Order_Details[[#This Row],[Order ID]],'List of Orders '!$A$2:$A$501,0))</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6028A07-5A75-49F7-B494-9220DCBC719C}" name="Sales_target" displayName="Sales_target" ref="A1:C37" tableType="queryTable" totalsRowShown="0" headerRowDxfId="37" dataDxfId="36">
  <autoFilter ref="A1:C37" xr:uid="{96028A07-5A75-49F7-B494-9220DCBC719C}"/>
  <tableColumns count="3">
    <tableColumn id="4" xr3:uid="{8083041B-2BD4-4570-AE05-29054222AE4C}" uniqueName="4" name="Order Date Month" queryTableFieldId="4" dataDxfId="35"/>
    <tableColumn id="2" xr3:uid="{2FCDE8A5-0AB5-43B4-8533-EA7148868D9D}" uniqueName="2" name="Category" queryTableFieldId="2" dataDxfId="34"/>
    <tableColumn id="3" xr3:uid="{86F33760-A297-4125-97DE-57AD0661DCAE}" uniqueName="3" name="Target" queryTableFieldId="3" dataDxfId="3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46C7D4F-70E5-4882-BB25-2EAAE7CC8565}" name="List_of_Orders__3" displayName="List_of_Orders__3" ref="A1:E501" tableType="queryTable" totalsRowShown="0">
  <autoFilter ref="A1:E501" xr:uid="{046C7D4F-70E5-4882-BB25-2EAAE7CC8565}"/>
  <tableColumns count="5">
    <tableColumn id="1" xr3:uid="{28043E9D-B43F-444D-A136-59BF587175C3}" uniqueName="1" name="Order ID" queryTableFieldId="1" dataDxfId="32"/>
    <tableColumn id="2" xr3:uid="{70C8D8F0-042C-4555-B702-03C36E3F04EB}" uniqueName="2" name="Order Date" queryTableFieldId="2" dataDxfId="31"/>
    <tableColumn id="3" xr3:uid="{60CEE5D7-ADE0-4BFA-AD36-CA5677B8D367}" uniqueName="3" name="CustomerName" queryTableFieldId="3" dataDxfId="30"/>
    <tableColumn id="4" xr3:uid="{39AD426A-9F40-4B1E-96CF-311CE69CDBEC}" uniqueName="4" name="State" queryTableFieldId="4" dataDxfId="29"/>
    <tableColumn id="5" xr3:uid="{F17CB44E-7960-4174-A513-949577CDCFC3}" uniqueName="5" name="City" queryTableFieldId="5" dataDxfId="2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86F5846-1F86-468D-91E5-02B26DEFB6E2}" name="Table8" displayName="Table8" ref="P1:Q11" totalsRowShown="0">
  <autoFilter ref="P1:Q11" xr:uid="{986F5846-1F86-468D-91E5-02B26DEFB6E2}"/>
  <sortState xmlns:xlrd2="http://schemas.microsoft.com/office/spreadsheetml/2017/richdata2" ref="P2:Q25">
    <sortCondition descending="1" ref="Q1:Q25"/>
  </sortState>
  <tableColumns count="2">
    <tableColumn id="1" xr3:uid="{4F777C1D-897D-4843-A16A-8037EE25664A}" name="City" dataDxfId="23"/>
    <tableColumn id="2" xr3:uid="{C41C9D63-5C43-479B-A317-896D81A6216C}" name="Total Order Sales" dataDxfId="2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1F3D877-8FF4-4EA7-80EC-226090EA68E9}" name="Table6" displayName="Table6" ref="J12:M15" totalsRowShown="0">
  <autoFilter ref="J12:M15" xr:uid="{B1F3D877-8FF4-4EA7-80EC-226090EA68E9}"/>
  <tableColumns count="4">
    <tableColumn id="1" xr3:uid="{374FF64E-5EE5-4F27-9F9F-73D9659A4375}" name="Category" dataDxfId="20"/>
    <tableColumn id="2" xr3:uid="{C95A26C0-BF2C-4AD2-8B5D-D55EDB325913}" name="Total Categorywise Order Sales" dataDxfId="19"/>
    <tableColumn id="3" xr3:uid="{EB8B7F0C-7C62-45CE-ADA8-46CEB76AA8E7}" name="Total Categorywise Target Sales" dataDxfId="18"/>
    <tableColumn id="4" xr3:uid="{4324F99A-8E1D-4875-9B51-55C13B325E3F}" name="Difference" dataDxfId="17">
      <calculatedColumnFormula>L13-K13</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F3CC99F-F613-4A8D-A510-69E153837456}" name="Table3" displayName="Table3" ref="L1:N13" totalsRowShown="0" headerRowDxfId="13">
  <autoFilter ref="L1:N13" xr:uid="{9F3CC99F-F613-4A8D-A510-69E153837456}"/>
  <tableColumns count="3">
    <tableColumn id="1" xr3:uid="{A64426CA-4F7E-4105-A99E-54D6BF9369B1}" name="Month " dataDxfId="12"/>
    <tableColumn id="2" xr3:uid="{94565784-7FDA-4923-97E3-03F6FB421FD9}" name="Total Order Sales" dataDxfId="11"/>
    <tableColumn id="3" xr3:uid="{062BB170-E7D4-4E45-88E9-0FFB7332E636}" name="Total Target Sales" dataDxfId="1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0AB4E4C-CD24-4B71-A0CB-4FE9A98DF715}" name="Table7" displayName="Table7" ref="G2:K19" totalsRowShown="0" headerRowDxfId="9" headerRowBorderDxfId="8">
  <autoFilter ref="G2:K19" xr:uid="{C0AB4E4C-CD24-4B71-A0CB-4FE9A98DF715}"/>
  <tableColumns count="5">
    <tableColumn id="1" xr3:uid="{6945E583-EE6B-414C-981B-A69D4737FE68}" name="Row Labels" dataDxfId="7"/>
    <tableColumn id="2" xr3:uid="{1DE85819-7FBC-435B-9513-C429C268BEAF}" name="Sum of Amount" dataDxfId="6"/>
    <tableColumn id="3" xr3:uid="{D512C4FA-BAEB-4BD6-BD98-3AAAA0E570DB}" name="Sum of Profit" dataDxfId="5"/>
    <tableColumn id="4" xr3:uid="{43E15FAC-D502-481E-AB9F-21FAC007AC9F}" name="Sum of Quantity" dataDxfId="4"/>
    <tableColumn id="5" xr3:uid="{D6406D52-64C9-4ECC-9C51-99C23B738451}" name="Sum of Profit Margin" dataDxfId="3"/>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D42D9BC-8529-45E6-B99D-A1652681C678}" name="Table9" displayName="Table9" ref="A23:B40" totalsRowShown="0" tableBorderDxfId="2">
  <autoFilter ref="A23:B40" xr:uid="{AD42D9BC-8529-45E6-B99D-A1652681C678}"/>
  <tableColumns count="2">
    <tableColumn id="1" xr3:uid="{BD7A721E-70ED-406D-8D77-4F90C5729189}" name="Row Labels" dataDxfId="1"/>
    <tableColumn id="2" xr3:uid="{A8F5C75C-7827-4710-B8B9-17A952989319}" name="Order I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17.xml"/><Relationship Id="rId2" Type="http://schemas.openxmlformats.org/officeDocument/2006/relationships/pivotTable" Target="../pivotTables/pivotTable16.xml"/><Relationship Id="rId1" Type="http://schemas.openxmlformats.org/officeDocument/2006/relationships/pivotTable" Target="../pivotTables/pivotTable15.xml"/><Relationship Id="rId6" Type="http://schemas.openxmlformats.org/officeDocument/2006/relationships/drawing" Target="../drawings/drawing7.xml"/><Relationship Id="rId5" Type="http://schemas.openxmlformats.org/officeDocument/2006/relationships/pivotTable" Target="../pivotTables/pivotTable19.xml"/><Relationship Id="rId4" Type="http://schemas.openxmlformats.org/officeDocument/2006/relationships/pivotTable" Target="../pivotTables/pivotTable18.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microsoft.com/office/2007/relationships/slicer" Target="../slicers/slicer1.xml"/><Relationship Id="rId5" Type="http://schemas.openxmlformats.org/officeDocument/2006/relationships/table" Target="../tables/table4.xml"/><Relationship Id="rId4"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5" Type="http://schemas.openxmlformats.org/officeDocument/2006/relationships/table" Target="../tables/table5.xml"/><Relationship Id="rId4"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table" Target="../tables/table6.xml"/><Relationship Id="rId5" Type="http://schemas.openxmlformats.org/officeDocument/2006/relationships/drawing" Target="../drawings/drawing4.xml"/><Relationship Id="rId4"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14.xml"/><Relationship Id="rId2" Type="http://schemas.openxmlformats.org/officeDocument/2006/relationships/pivotTable" Target="../pivotTables/pivotTable13.xml"/><Relationship Id="rId1" Type="http://schemas.openxmlformats.org/officeDocument/2006/relationships/pivotTable" Target="../pivotTables/pivotTable12.xml"/><Relationship Id="rId5" Type="http://schemas.openxmlformats.org/officeDocument/2006/relationships/table" Target="../tables/table8.xml"/><Relationship Id="rId4"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27906-A206-46DF-8875-14A0638178C0}">
  <dimension ref="A1:M1501"/>
  <sheetViews>
    <sheetView topLeftCell="A2" workbookViewId="0">
      <selection activeCell="M13" sqref="M13"/>
    </sheetView>
  </sheetViews>
  <sheetFormatPr defaultRowHeight="14.4" x14ac:dyDescent="0.3"/>
  <cols>
    <col min="1" max="1" width="8" style="1" customWidth="1"/>
    <col min="2" max="2" width="7.88671875" style="2" bestFit="1" customWidth="1"/>
    <col min="3" max="3" width="5.6640625" style="2" bestFit="1" customWidth="1"/>
    <col min="4" max="4" width="8.33203125" style="2" bestFit="1" customWidth="1"/>
    <col min="5" max="5" width="9.88671875" style="1" bestFit="1" customWidth="1"/>
    <col min="6" max="6" width="15.21875" style="1" bestFit="1" customWidth="1"/>
    <col min="7" max="7" width="10.33203125" bestFit="1" customWidth="1"/>
    <col min="8" max="8" width="18.21875" bestFit="1" customWidth="1"/>
    <col min="9" max="9" width="14.6640625" bestFit="1" customWidth="1"/>
    <col min="10" max="10" width="17.44140625" bestFit="1" customWidth="1"/>
    <col min="11" max="11" width="18.109375" bestFit="1" customWidth="1"/>
    <col min="12" max="12" width="17.21875" customWidth="1"/>
    <col min="13" max="13" width="18.33203125" style="6" bestFit="1" customWidth="1"/>
    <col min="14" max="14" width="14.44140625" bestFit="1" customWidth="1"/>
  </cols>
  <sheetData>
    <row r="1" spans="1:13" x14ac:dyDescent="0.3">
      <c r="A1" s="1" t="s">
        <v>0</v>
      </c>
      <c r="B1" s="2" t="s">
        <v>1</v>
      </c>
      <c r="C1" s="2" t="s">
        <v>2</v>
      </c>
      <c r="D1" s="2" t="s">
        <v>3</v>
      </c>
      <c r="E1" s="1" t="s">
        <v>4</v>
      </c>
      <c r="F1" s="1" t="s">
        <v>5</v>
      </c>
      <c r="G1" t="s">
        <v>867</v>
      </c>
      <c r="H1" t="s">
        <v>1412</v>
      </c>
      <c r="I1" t="s">
        <v>1411</v>
      </c>
      <c r="J1" t="s">
        <v>869</v>
      </c>
      <c r="K1" t="s">
        <v>870</v>
      </c>
      <c r="L1" s="1"/>
      <c r="M1"/>
    </row>
    <row r="2" spans="1:13" x14ac:dyDescent="0.3">
      <c r="A2" s="1" t="s">
        <v>6</v>
      </c>
      <c r="B2" s="2">
        <v>561</v>
      </c>
      <c r="C2" s="2">
        <v>212</v>
      </c>
      <c r="D2" s="2">
        <v>3</v>
      </c>
      <c r="E2" s="1" t="s">
        <v>1392</v>
      </c>
      <c r="F2" s="1" t="s">
        <v>7</v>
      </c>
      <c r="G2" s="2" t="str">
        <f>VLOOKUP(Order_Details[[#This Row],[Order ID]],'List of Orders '!$A$1:$E$501,2,FALSE)</f>
        <v>01-04-2018</v>
      </c>
      <c r="H2" s="2" t="s">
        <v>1399</v>
      </c>
      <c r="I2" t="str">
        <f>VLOOKUP(Order_Details[[#This Row],[Order ID]],'List of Orders '!$A$1:$E$501,3,FALSE)</f>
        <v>Pearl</v>
      </c>
      <c r="J2" t="str">
        <f>INDEX('List of Orders '!$D$2:$D$501, MATCH(Order_Details[[#This Row],[Order ID]],'List of Orders '!$A$2:$A$501,0))</f>
        <v>Maharashtra</v>
      </c>
      <c r="K2" t="str">
        <f>INDEX('List of Orders '!$E$2:$E$501, MATCH(Order_Details[[#This Row],[Order ID]],'List of Orders '!$A$2:$A$501,0))</f>
        <v>Pune</v>
      </c>
      <c r="M2"/>
    </row>
    <row r="3" spans="1:13" x14ac:dyDescent="0.3">
      <c r="A3" s="1" t="s">
        <v>6</v>
      </c>
      <c r="B3" s="2">
        <v>119</v>
      </c>
      <c r="C3" s="2">
        <v>-5</v>
      </c>
      <c r="D3" s="2">
        <v>8</v>
      </c>
      <c r="E3" s="1" t="s">
        <v>1392</v>
      </c>
      <c r="F3" s="1" t="s">
        <v>7</v>
      </c>
      <c r="G3" s="2" t="str">
        <f>VLOOKUP(Order_Details[[#This Row],[Order ID]],'List of Orders '!$A$1:$E$501,2,FALSE)</f>
        <v>01-04-2018</v>
      </c>
      <c r="H3" s="2" t="s">
        <v>1399</v>
      </c>
      <c r="I3" t="str">
        <f>VLOOKUP(Order_Details[[#This Row],[Order ID]],'List of Orders '!$A$1:$E$501,3,FALSE)</f>
        <v>Pearl</v>
      </c>
      <c r="J3" t="str">
        <f>INDEX('List of Orders '!$D$2:$D$501, MATCH(Order_Details[[#This Row],[Order ID]],'List of Orders '!$A$2:$A$501,0))</f>
        <v>Maharashtra</v>
      </c>
      <c r="K3" t="str">
        <f>INDEX('List of Orders '!$E$2:$E$501, MATCH(Order_Details[[#This Row],[Order ID]],'List of Orders '!$A$2:$A$501,0))</f>
        <v>Pune</v>
      </c>
      <c r="M3"/>
    </row>
    <row r="4" spans="1:13" x14ac:dyDescent="0.3">
      <c r="A4" s="1" t="s">
        <v>8</v>
      </c>
      <c r="B4" s="2">
        <v>193</v>
      </c>
      <c r="C4" s="2">
        <v>-166</v>
      </c>
      <c r="D4" s="2">
        <v>3</v>
      </c>
      <c r="E4" s="1" t="s">
        <v>1392</v>
      </c>
      <c r="F4" s="1" t="s">
        <v>7</v>
      </c>
      <c r="G4" s="2" t="str">
        <f>VLOOKUP(Order_Details[[#This Row],[Order ID]],'List of Orders '!$A$1:$E$501,2,FALSE)</f>
        <v>03-04-2018</v>
      </c>
      <c r="H4" s="2" t="s">
        <v>1399</v>
      </c>
      <c r="I4" t="str">
        <f>VLOOKUP(Order_Details[[#This Row],[Order ID]],'List of Orders '!$A$1:$E$501,3,FALSE)</f>
        <v>Jahan</v>
      </c>
      <c r="J4" t="str">
        <f>INDEX('List of Orders '!$D$2:$D$501, MATCH(Order_Details[[#This Row],[Order ID]],'List of Orders '!$A$2:$A$501,0))</f>
        <v>Madhya Pradesh</v>
      </c>
      <c r="K4" t="str">
        <f>INDEX('List of Orders '!$E$2:$E$501, MATCH(Order_Details[[#This Row],[Order ID]],'List of Orders '!$A$2:$A$501,0))</f>
        <v>Bhopal</v>
      </c>
      <c r="M4"/>
    </row>
    <row r="5" spans="1:13" x14ac:dyDescent="0.3">
      <c r="A5" s="1" t="s">
        <v>9</v>
      </c>
      <c r="B5" s="2">
        <v>157</v>
      </c>
      <c r="C5" s="2">
        <v>5</v>
      </c>
      <c r="D5" s="2">
        <v>9</v>
      </c>
      <c r="E5" s="1" t="s">
        <v>1392</v>
      </c>
      <c r="F5" s="1" t="s">
        <v>7</v>
      </c>
      <c r="G5" s="2" t="str">
        <f>VLOOKUP(Order_Details[[#This Row],[Order ID]],'List of Orders '!$A$1:$E$501,2,FALSE)</f>
        <v>03-04-2018</v>
      </c>
      <c r="H5" s="2" t="s">
        <v>1399</v>
      </c>
      <c r="I5" t="str">
        <f>VLOOKUP(Order_Details[[#This Row],[Order ID]],'List of Orders '!$A$1:$E$501,3,FALSE)</f>
        <v>Divsha</v>
      </c>
      <c r="J5" t="str">
        <f>INDEX('List of Orders '!$D$2:$D$501, MATCH(Order_Details[[#This Row],[Order ID]],'List of Orders '!$A$2:$A$501,0))</f>
        <v>Rajasthan</v>
      </c>
      <c r="K5" t="str">
        <f>INDEX('List of Orders '!$E$2:$E$501, MATCH(Order_Details[[#This Row],[Order ID]],'List of Orders '!$A$2:$A$501,0))</f>
        <v>Jaipur</v>
      </c>
      <c r="M5"/>
    </row>
    <row r="6" spans="1:13" x14ac:dyDescent="0.3">
      <c r="A6" s="1" t="s">
        <v>10</v>
      </c>
      <c r="B6" s="2">
        <v>75</v>
      </c>
      <c r="C6" s="2">
        <v>0</v>
      </c>
      <c r="D6" s="2">
        <v>7</v>
      </c>
      <c r="E6" s="1" t="s">
        <v>1392</v>
      </c>
      <c r="F6" s="1" t="s">
        <v>7</v>
      </c>
      <c r="G6" s="2" t="str">
        <f>VLOOKUP(Order_Details[[#This Row],[Order ID]],'List of Orders '!$A$1:$E$501,2,FALSE)</f>
        <v>05-04-2018</v>
      </c>
      <c r="H6" s="2" t="s">
        <v>1399</v>
      </c>
      <c r="I6" t="str">
        <f>VLOOKUP(Order_Details[[#This Row],[Order ID]],'List of Orders '!$A$1:$E$501,3,FALSE)</f>
        <v>Kasheen</v>
      </c>
      <c r="J6" t="str">
        <f>INDEX('List of Orders '!$D$2:$D$501, MATCH(Order_Details[[#This Row],[Order ID]],'List of Orders '!$A$2:$A$501,0))</f>
        <v>West Bengal</v>
      </c>
      <c r="K6" t="str">
        <f>INDEX('List of Orders '!$E$2:$E$501, MATCH(Order_Details[[#This Row],[Order ID]],'List of Orders '!$A$2:$A$501,0))</f>
        <v>Kolkata</v>
      </c>
      <c r="M6"/>
    </row>
    <row r="7" spans="1:13" x14ac:dyDescent="0.3">
      <c r="A7" s="1" t="s">
        <v>11</v>
      </c>
      <c r="B7" s="2">
        <v>25</v>
      </c>
      <c r="C7" s="2">
        <v>-5</v>
      </c>
      <c r="D7" s="2">
        <v>4</v>
      </c>
      <c r="E7" s="1" t="s">
        <v>1392</v>
      </c>
      <c r="F7" s="1" t="s">
        <v>7</v>
      </c>
      <c r="G7" s="2" t="str">
        <f>VLOOKUP(Order_Details[[#This Row],[Order ID]],'List of Orders '!$A$1:$E$501,2,FALSE)</f>
        <v>09-04-2018</v>
      </c>
      <c r="H7" s="2" t="s">
        <v>1399</v>
      </c>
      <c r="I7" t="str">
        <f>VLOOKUP(Order_Details[[#This Row],[Order ID]],'List of Orders '!$A$1:$E$501,3,FALSE)</f>
        <v>Jitesh</v>
      </c>
      <c r="J7" t="str">
        <f>INDEX('List of Orders '!$D$2:$D$501, MATCH(Order_Details[[#This Row],[Order ID]],'List of Orders '!$A$2:$A$501,0))</f>
        <v>Uttar Pradesh</v>
      </c>
      <c r="K7" t="str">
        <f>INDEX('List of Orders '!$E$2:$E$501, MATCH(Order_Details[[#This Row],[Order ID]],'List of Orders '!$A$2:$A$501,0))</f>
        <v>Lucknow</v>
      </c>
      <c r="M7"/>
    </row>
    <row r="8" spans="1:13" x14ac:dyDescent="0.3">
      <c r="A8" s="1" t="s">
        <v>12</v>
      </c>
      <c r="B8" s="2">
        <v>43</v>
      </c>
      <c r="C8" s="2">
        <v>0</v>
      </c>
      <c r="D8" s="2">
        <v>3</v>
      </c>
      <c r="E8" s="1" t="s">
        <v>1392</v>
      </c>
      <c r="F8" s="1" t="s">
        <v>7</v>
      </c>
      <c r="G8" s="2" t="str">
        <f>VLOOKUP(Order_Details[[#This Row],[Order ID]],'List of Orders '!$A$1:$E$501,2,FALSE)</f>
        <v>09-04-2018</v>
      </c>
      <c r="H8" s="2" t="s">
        <v>1399</v>
      </c>
      <c r="I8" t="str">
        <f>VLOOKUP(Order_Details[[#This Row],[Order ID]],'List of Orders '!$A$1:$E$501,3,FALSE)</f>
        <v>Yogesh</v>
      </c>
      <c r="J8" t="str">
        <f>INDEX('List of Orders '!$D$2:$D$501, MATCH(Order_Details[[#This Row],[Order ID]],'List of Orders '!$A$2:$A$501,0))</f>
        <v>Bihar</v>
      </c>
      <c r="K8" t="str">
        <f>INDEX('List of Orders '!$E$2:$E$501, MATCH(Order_Details[[#This Row],[Order ID]],'List of Orders '!$A$2:$A$501,0))</f>
        <v>Patna</v>
      </c>
      <c r="M8"/>
    </row>
    <row r="9" spans="1:13" x14ac:dyDescent="0.3">
      <c r="A9" s="1" t="s">
        <v>13</v>
      </c>
      <c r="B9" s="2">
        <v>160</v>
      </c>
      <c r="C9" s="2">
        <v>-59</v>
      </c>
      <c r="D9" s="2">
        <v>2</v>
      </c>
      <c r="E9" s="1" t="s">
        <v>1392</v>
      </c>
      <c r="F9" s="1" t="s">
        <v>7</v>
      </c>
      <c r="G9" s="2" t="str">
        <f>VLOOKUP(Order_Details[[#This Row],[Order ID]],'List of Orders '!$A$1:$E$501,2,FALSE)</f>
        <v>11-04-2018</v>
      </c>
      <c r="H9" s="2" t="s">
        <v>1399</v>
      </c>
      <c r="I9" t="str">
        <f>VLOOKUP(Order_Details[[#This Row],[Order ID]],'List of Orders '!$A$1:$E$501,3,FALSE)</f>
        <v>Anita</v>
      </c>
      <c r="J9" t="str">
        <f>INDEX('List of Orders '!$D$2:$D$501, MATCH(Order_Details[[#This Row],[Order ID]],'List of Orders '!$A$2:$A$501,0))</f>
        <v>Kerala</v>
      </c>
      <c r="K9" t="str">
        <f>INDEX('List of Orders '!$E$2:$E$501, MATCH(Order_Details[[#This Row],[Order ID]],'List of Orders '!$A$2:$A$501,0))</f>
        <v>Thiruvananthapuram</v>
      </c>
      <c r="M9"/>
    </row>
    <row r="10" spans="1:13" x14ac:dyDescent="0.3">
      <c r="A10" s="1" t="s">
        <v>14</v>
      </c>
      <c r="B10" s="2">
        <v>1603</v>
      </c>
      <c r="C10" s="2">
        <v>0</v>
      </c>
      <c r="D10" s="2">
        <v>9</v>
      </c>
      <c r="E10" s="1" t="s">
        <v>1392</v>
      </c>
      <c r="F10" s="1" t="s">
        <v>7</v>
      </c>
      <c r="G10" s="2" t="str">
        <f>VLOOKUP(Order_Details[[#This Row],[Order ID]],'List of Orders '!$A$1:$E$501,2,FALSE)</f>
        <v>13-04-2018</v>
      </c>
      <c r="H10" s="2" t="s">
        <v>1399</v>
      </c>
      <c r="I10" t="str">
        <f>VLOOKUP(Order_Details[[#This Row],[Order ID]],'List of Orders '!$A$1:$E$501,3,FALSE)</f>
        <v>Mukesh</v>
      </c>
      <c r="J10" t="str">
        <f>INDEX('List of Orders '!$D$2:$D$501, MATCH(Order_Details[[#This Row],[Order ID]],'List of Orders '!$A$2:$A$501,0))</f>
        <v>Haryana</v>
      </c>
      <c r="K10" t="str">
        <f>INDEX('List of Orders '!$E$2:$E$501, MATCH(Order_Details[[#This Row],[Order ID]],'List of Orders '!$A$2:$A$501,0))</f>
        <v>Chandigarh</v>
      </c>
      <c r="M10"/>
    </row>
    <row r="11" spans="1:13" x14ac:dyDescent="0.3">
      <c r="A11" s="1" t="s">
        <v>15</v>
      </c>
      <c r="B11" s="2">
        <v>353</v>
      </c>
      <c r="C11" s="2">
        <v>90</v>
      </c>
      <c r="D11" s="2">
        <v>8</v>
      </c>
      <c r="E11" s="1" t="s">
        <v>1392</v>
      </c>
      <c r="F11" s="1" t="s">
        <v>7</v>
      </c>
      <c r="G11" s="2" t="str">
        <f>VLOOKUP(Order_Details[[#This Row],[Order ID]],'List of Orders '!$A$1:$E$501,2,FALSE)</f>
        <v>19-04-2018</v>
      </c>
      <c r="H11" s="2" t="s">
        <v>1399</v>
      </c>
      <c r="I11" t="str">
        <f>VLOOKUP(Order_Details[[#This Row],[Order ID]],'List of Orders '!$A$1:$E$501,3,FALSE)</f>
        <v>Ramesh</v>
      </c>
      <c r="J11" t="str">
        <f>INDEX('List of Orders '!$D$2:$D$501, MATCH(Order_Details[[#This Row],[Order ID]],'List of Orders '!$A$2:$A$501,0))</f>
        <v>Gujarat</v>
      </c>
      <c r="K11" t="str">
        <f>INDEX('List of Orders '!$E$2:$E$501, MATCH(Order_Details[[#This Row],[Order ID]],'List of Orders '!$A$2:$A$501,0))</f>
        <v>Ahmedabad</v>
      </c>
      <c r="M11"/>
    </row>
    <row r="12" spans="1:13" x14ac:dyDescent="0.3">
      <c r="A12" s="1" t="s">
        <v>16</v>
      </c>
      <c r="B12" s="2">
        <v>534</v>
      </c>
      <c r="C12" s="2">
        <v>0</v>
      </c>
      <c r="D12" s="2">
        <v>3</v>
      </c>
      <c r="E12" s="1" t="s">
        <v>1392</v>
      </c>
      <c r="F12" s="1" t="s">
        <v>7</v>
      </c>
      <c r="G12" s="2" t="str">
        <f>VLOOKUP(Order_Details[[#This Row],[Order ID]],'List of Orders '!$A$1:$E$501,2,FALSE)</f>
        <v>22-04-2018</v>
      </c>
      <c r="H12" s="2" t="s">
        <v>1399</v>
      </c>
      <c r="I12" t="str">
        <f>VLOOKUP(Order_Details[[#This Row],[Order ID]],'List of Orders '!$A$1:$E$501,3,FALSE)</f>
        <v>Monisha</v>
      </c>
      <c r="J12" t="str">
        <f>INDEX('List of Orders '!$D$2:$D$501, MATCH(Order_Details[[#This Row],[Order ID]],'List of Orders '!$A$2:$A$501,0))</f>
        <v>Rajasthan</v>
      </c>
      <c r="K12" t="str">
        <f>INDEX('List of Orders '!$E$2:$E$501, MATCH(Order_Details[[#This Row],[Order ID]],'List of Orders '!$A$2:$A$501,0))</f>
        <v>Jaipur</v>
      </c>
      <c r="M12"/>
    </row>
    <row r="13" spans="1:13" x14ac:dyDescent="0.3">
      <c r="A13" s="1" t="s">
        <v>17</v>
      </c>
      <c r="B13" s="2">
        <v>149</v>
      </c>
      <c r="C13" s="2">
        <v>-87</v>
      </c>
      <c r="D13" s="2">
        <v>4</v>
      </c>
      <c r="E13" s="1" t="s">
        <v>1392</v>
      </c>
      <c r="F13" s="1" t="s">
        <v>7</v>
      </c>
      <c r="G13" s="2" t="str">
        <f>VLOOKUP(Order_Details[[#This Row],[Order ID]],'List of Orders '!$A$1:$E$501,2,FALSE)</f>
        <v>23-04-2018</v>
      </c>
      <c r="H13" s="2" t="s">
        <v>1399</v>
      </c>
      <c r="I13" t="str">
        <f>VLOOKUP(Order_Details[[#This Row],[Order ID]],'List of Orders '!$A$1:$E$501,3,FALSE)</f>
        <v>Atharv</v>
      </c>
      <c r="J13" t="str">
        <f>INDEX('List of Orders '!$D$2:$D$501, MATCH(Order_Details[[#This Row],[Order ID]],'List of Orders '!$A$2:$A$501,0))</f>
        <v>West Bengal</v>
      </c>
      <c r="K13" t="str">
        <f>INDEX('List of Orders '!$E$2:$E$501, MATCH(Order_Details[[#This Row],[Order ID]],'List of Orders '!$A$2:$A$501,0))</f>
        <v>Kolkata</v>
      </c>
      <c r="M13"/>
    </row>
    <row r="14" spans="1:13" x14ac:dyDescent="0.3">
      <c r="A14" s="1" t="s">
        <v>18</v>
      </c>
      <c r="B14" s="2">
        <v>635</v>
      </c>
      <c r="C14" s="2">
        <v>-349</v>
      </c>
      <c r="D14" s="2">
        <v>5</v>
      </c>
      <c r="E14" s="1" t="s">
        <v>1392</v>
      </c>
      <c r="F14" s="1" t="s">
        <v>7</v>
      </c>
      <c r="G14" s="2" t="str">
        <f>VLOOKUP(Order_Details[[#This Row],[Order ID]],'List of Orders '!$A$1:$E$501,2,FALSE)</f>
        <v>25-04-2018</v>
      </c>
      <c r="H14" s="2" t="s">
        <v>1399</v>
      </c>
      <c r="I14" t="str">
        <f>VLOOKUP(Order_Details[[#This Row],[Order ID]],'List of Orders '!$A$1:$E$501,3,FALSE)</f>
        <v>Pinky</v>
      </c>
      <c r="J14" t="str">
        <f>INDEX('List of Orders '!$D$2:$D$501, MATCH(Order_Details[[#This Row],[Order ID]],'List of Orders '!$A$2:$A$501,0))</f>
        <v>Jammu And Kashmir</v>
      </c>
      <c r="K14" t="str">
        <f>INDEX('List of Orders '!$E$2:$E$501, MATCH(Order_Details[[#This Row],[Order ID]],'List of Orders '!$A$2:$A$501,0))</f>
        <v>Kashmir</v>
      </c>
      <c r="M14"/>
    </row>
    <row r="15" spans="1:13" x14ac:dyDescent="0.3">
      <c r="A15" s="1" t="s">
        <v>19</v>
      </c>
      <c r="B15" s="2">
        <v>24</v>
      </c>
      <c r="C15" s="2">
        <v>-9</v>
      </c>
      <c r="D15" s="2">
        <v>4</v>
      </c>
      <c r="E15" s="1" t="s">
        <v>1392</v>
      </c>
      <c r="F15" s="1" t="s">
        <v>7</v>
      </c>
      <c r="G15" s="2" t="str">
        <f>VLOOKUP(Order_Details[[#This Row],[Order ID]],'List of Orders '!$A$1:$E$501,2,FALSE)</f>
        <v>28-04-2018</v>
      </c>
      <c r="H15" s="2" t="s">
        <v>1399</v>
      </c>
      <c r="I15" t="str">
        <f>VLOOKUP(Order_Details[[#This Row],[Order ID]],'List of Orders '!$A$1:$E$501,3,FALSE)</f>
        <v>Pooja</v>
      </c>
      <c r="J15" t="str">
        <f>INDEX('List of Orders '!$D$2:$D$501, MATCH(Order_Details[[#This Row],[Order ID]],'List of Orders '!$A$2:$A$501,0))</f>
        <v>Bihar</v>
      </c>
      <c r="K15" t="str">
        <f>INDEX('List of Orders '!$E$2:$E$501, MATCH(Order_Details[[#This Row],[Order ID]],'List of Orders '!$A$2:$A$501,0))</f>
        <v>Patna</v>
      </c>
      <c r="M15"/>
    </row>
    <row r="16" spans="1:13" x14ac:dyDescent="0.3">
      <c r="A16" s="1" t="s">
        <v>20</v>
      </c>
      <c r="B16" s="2">
        <v>711</v>
      </c>
      <c r="C16" s="2">
        <v>-8</v>
      </c>
      <c r="D16" s="2">
        <v>4</v>
      </c>
      <c r="E16" s="1" t="s">
        <v>1392</v>
      </c>
      <c r="F16" s="1" t="s">
        <v>7</v>
      </c>
      <c r="G16" s="2" t="str">
        <f>VLOOKUP(Order_Details[[#This Row],[Order ID]],'List of Orders '!$A$1:$E$501,2,FALSE)</f>
        <v>03-05-2018</v>
      </c>
      <c r="H16" s="2" t="s">
        <v>1399</v>
      </c>
      <c r="I16" t="str">
        <f>VLOOKUP(Order_Details[[#This Row],[Order ID]],'List of Orders '!$A$1:$E$501,3,FALSE)</f>
        <v>Amit</v>
      </c>
      <c r="J16" t="str">
        <f>INDEX('List of Orders '!$D$2:$D$501, MATCH(Order_Details[[#This Row],[Order ID]],'List of Orders '!$A$2:$A$501,0))</f>
        <v>Sikkim</v>
      </c>
      <c r="K16" t="str">
        <f>INDEX('List of Orders '!$E$2:$E$501, MATCH(Order_Details[[#This Row],[Order ID]],'List of Orders '!$A$2:$A$501,0))</f>
        <v>Gangtok</v>
      </c>
      <c r="M16"/>
    </row>
    <row r="17" spans="1:13" x14ac:dyDescent="0.3">
      <c r="A17" s="1" t="s">
        <v>21</v>
      </c>
      <c r="B17" s="2">
        <v>382</v>
      </c>
      <c r="C17" s="2">
        <v>30</v>
      </c>
      <c r="D17" s="2">
        <v>3</v>
      </c>
      <c r="E17" s="1" t="s">
        <v>1392</v>
      </c>
      <c r="F17" s="1" t="s">
        <v>7</v>
      </c>
      <c r="G17" s="2" t="str">
        <f>VLOOKUP(Order_Details[[#This Row],[Order ID]],'List of Orders '!$A$1:$E$501,2,FALSE)</f>
        <v>05-05-2018</v>
      </c>
      <c r="H17" s="2" t="s">
        <v>1399</v>
      </c>
      <c r="I17" t="str">
        <f>VLOOKUP(Order_Details[[#This Row],[Order ID]],'List of Orders '!$A$1:$E$501,3,FALSE)</f>
        <v>Nidhi</v>
      </c>
      <c r="J17" t="str">
        <f>INDEX('List of Orders '!$D$2:$D$501, MATCH(Order_Details[[#This Row],[Order ID]],'List of Orders '!$A$2:$A$501,0))</f>
        <v>Nagaland</v>
      </c>
      <c r="K17" t="str">
        <f>INDEX('List of Orders '!$E$2:$E$501, MATCH(Order_Details[[#This Row],[Order ID]],'List of Orders '!$A$2:$A$501,0))</f>
        <v>Kohima</v>
      </c>
      <c r="M17"/>
    </row>
    <row r="18" spans="1:13" x14ac:dyDescent="0.3">
      <c r="A18" s="1" t="s">
        <v>22</v>
      </c>
      <c r="B18" s="2">
        <v>637</v>
      </c>
      <c r="C18" s="2">
        <v>113</v>
      </c>
      <c r="D18" s="2">
        <v>5</v>
      </c>
      <c r="E18" s="1" t="s">
        <v>1392</v>
      </c>
      <c r="F18" s="1" t="s">
        <v>7</v>
      </c>
      <c r="G18" s="2" t="str">
        <f>VLOOKUP(Order_Details[[#This Row],[Order ID]],'List of Orders '!$A$1:$E$501,2,FALSE)</f>
        <v>06-05-2018</v>
      </c>
      <c r="H18" s="2" t="s">
        <v>1399</v>
      </c>
      <c r="I18" t="str">
        <f>VLOOKUP(Order_Details[[#This Row],[Order ID]],'List of Orders '!$A$1:$E$501,3,FALSE)</f>
        <v>Nishi</v>
      </c>
      <c r="J18" t="str">
        <f>INDEX('List of Orders '!$D$2:$D$501, MATCH(Order_Details[[#This Row],[Order ID]],'List of Orders '!$A$2:$A$501,0))</f>
        <v>Maharashtra</v>
      </c>
      <c r="K18" t="str">
        <f>INDEX('List of Orders '!$E$2:$E$501, MATCH(Order_Details[[#This Row],[Order ID]],'List of Orders '!$A$2:$A$501,0))</f>
        <v>Mumbai</v>
      </c>
      <c r="M18"/>
    </row>
    <row r="19" spans="1:13" x14ac:dyDescent="0.3">
      <c r="A19" s="1" t="s">
        <v>23</v>
      </c>
      <c r="B19" s="2">
        <v>122</v>
      </c>
      <c r="C19" s="2">
        <v>-47</v>
      </c>
      <c r="D19" s="2">
        <v>4</v>
      </c>
      <c r="E19" s="1" t="s">
        <v>1392</v>
      </c>
      <c r="F19" s="1" t="s">
        <v>7</v>
      </c>
      <c r="G19" s="2" t="str">
        <f>VLOOKUP(Order_Details[[#This Row],[Order ID]],'List of Orders '!$A$1:$E$501,2,FALSE)</f>
        <v>10-05-2018</v>
      </c>
      <c r="H19" s="2" t="s">
        <v>1399</v>
      </c>
      <c r="I19" t="str">
        <f>VLOOKUP(Order_Details[[#This Row],[Order ID]],'List of Orders '!$A$1:$E$501,3,FALSE)</f>
        <v>Paridhi</v>
      </c>
      <c r="J19" t="str">
        <f>INDEX('List of Orders '!$D$2:$D$501, MATCH(Order_Details[[#This Row],[Order ID]],'List of Orders '!$A$2:$A$501,0))</f>
        <v>Rajasthan</v>
      </c>
      <c r="K19" t="str">
        <f>INDEX('List of Orders '!$E$2:$E$501, MATCH(Order_Details[[#This Row],[Order ID]],'List of Orders '!$A$2:$A$501,0))</f>
        <v>Jaipur</v>
      </c>
      <c r="M19"/>
    </row>
    <row r="20" spans="1:13" x14ac:dyDescent="0.3">
      <c r="A20" s="1" t="s">
        <v>24</v>
      </c>
      <c r="B20" s="2">
        <v>20</v>
      </c>
      <c r="C20" s="2">
        <v>-8</v>
      </c>
      <c r="D20" s="2">
        <v>2</v>
      </c>
      <c r="E20" s="1" t="s">
        <v>1392</v>
      </c>
      <c r="F20" s="1" t="s">
        <v>7</v>
      </c>
      <c r="G20" s="2" t="str">
        <f>VLOOKUP(Order_Details[[#This Row],[Order ID]],'List of Orders '!$A$1:$E$501,2,FALSE)</f>
        <v>16-05-2018</v>
      </c>
      <c r="H20" s="2" t="s">
        <v>1399</v>
      </c>
      <c r="I20" t="str">
        <f>VLOOKUP(Order_Details[[#This Row],[Order ID]],'List of Orders '!$A$1:$E$501,3,FALSE)</f>
        <v>Sonal</v>
      </c>
      <c r="J20" t="str">
        <f>INDEX('List of Orders '!$D$2:$D$501, MATCH(Order_Details[[#This Row],[Order ID]],'List of Orders '!$A$2:$A$501,0))</f>
        <v>Bihar</v>
      </c>
      <c r="K20" t="str">
        <f>INDEX('List of Orders '!$E$2:$E$501, MATCH(Order_Details[[#This Row],[Order ID]],'List of Orders '!$A$2:$A$501,0))</f>
        <v>Patna</v>
      </c>
      <c r="M20"/>
    </row>
    <row r="21" spans="1:13" x14ac:dyDescent="0.3">
      <c r="A21" s="1" t="s">
        <v>25</v>
      </c>
      <c r="B21" s="2">
        <v>42</v>
      </c>
      <c r="C21" s="2">
        <v>-6</v>
      </c>
      <c r="D21" s="2">
        <v>4</v>
      </c>
      <c r="E21" s="1" t="s">
        <v>1392</v>
      </c>
      <c r="F21" s="1" t="s">
        <v>7</v>
      </c>
      <c r="G21" s="2" t="str">
        <f>VLOOKUP(Order_Details[[#This Row],[Order ID]],'List of Orders '!$A$1:$E$501,2,FALSE)</f>
        <v>17-05-2018</v>
      </c>
      <c r="H21" s="2" t="s">
        <v>1399</v>
      </c>
      <c r="I21" t="str">
        <f>VLOOKUP(Order_Details[[#This Row],[Order ID]],'List of Orders '!$A$1:$E$501,3,FALSE)</f>
        <v>Sharda</v>
      </c>
      <c r="J21" t="str">
        <f>INDEX('List of Orders '!$D$2:$D$501, MATCH(Order_Details[[#This Row],[Order ID]],'List of Orders '!$A$2:$A$501,0))</f>
        <v>Kerala</v>
      </c>
      <c r="K21" t="str">
        <f>INDEX('List of Orders '!$E$2:$E$501, MATCH(Order_Details[[#This Row],[Order ID]],'List of Orders '!$A$2:$A$501,0))</f>
        <v>Thiruvananthapuram</v>
      </c>
      <c r="M21"/>
    </row>
    <row r="22" spans="1:13" x14ac:dyDescent="0.3">
      <c r="A22" s="1" t="s">
        <v>26</v>
      </c>
      <c r="B22" s="2">
        <v>55</v>
      </c>
      <c r="C22" s="2">
        <v>-26</v>
      </c>
      <c r="D22" s="2">
        <v>4</v>
      </c>
      <c r="E22" s="1" t="s">
        <v>1392</v>
      </c>
      <c r="F22" s="1" t="s">
        <v>7</v>
      </c>
      <c r="G22" s="2" t="str">
        <f>VLOOKUP(Order_Details[[#This Row],[Order ID]],'List of Orders '!$A$1:$E$501,2,FALSE)</f>
        <v>18-05-2018</v>
      </c>
      <c r="H22" s="2" t="s">
        <v>1399</v>
      </c>
      <c r="I22" t="str">
        <f>VLOOKUP(Order_Details[[#This Row],[Order ID]],'List of Orders '!$A$1:$E$501,3,FALSE)</f>
        <v>Aditya</v>
      </c>
      <c r="J22" t="str">
        <f>INDEX('List of Orders '!$D$2:$D$501, MATCH(Order_Details[[#This Row],[Order ID]],'List of Orders '!$A$2:$A$501,0))</f>
        <v>Punjab</v>
      </c>
      <c r="K22" t="str">
        <f>INDEX('List of Orders '!$E$2:$E$501, MATCH(Order_Details[[#This Row],[Order ID]],'List of Orders '!$A$2:$A$501,0))</f>
        <v>Chandigarh</v>
      </c>
      <c r="M22"/>
    </row>
    <row r="23" spans="1:13" x14ac:dyDescent="0.3">
      <c r="A23" s="1" t="s">
        <v>26</v>
      </c>
      <c r="B23" s="2">
        <v>130</v>
      </c>
      <c r="C23" s="2">
        <v>-41</v>
      </c>
      <c r="D23" s="2">
        <v>4</v>
      </c>
      <c r="E23" s="1" t="s">
        <v>1392</v>
      </c>
      <c r="F23" s="1" t="s">
        <v>7</v>
      </c>
      <c r="G23" s="2" t="str">
        <f>VLOOKUP(Order_Details[[#This Row],[Order ID]],'List of Orders '!$A$1:$E$501,2,FALSE)</f>
        <v>18-05-2018</v>
      </c>
      <c r="H23" s="2" t="s">
        <v>1399</v>
      </c>
      <c r="I23" t="str">
        <f>VLOOKUP(Order_Details[[#This Row],[Order ID]],'List of Orders '!$A$1:$E$501,3,FALSE)</f>
        <v>Aditya</v>
      </c>
      <c r="J23" t="str">
        <f>INDEX('List of Orders '!$D$2:$D$501, MATCH(Order_Details[[#This Row],[Order ID]],'List of Orders '!$A$2:$A$501,0))</f>
        <v>Punjab</v>
      </c>
      <c r="K23" t="str">
        <f>INDEX('List of Orders '!$E$2:$E$501, MATCH(Order_Details[[#This Row],[Order ID]],'List of Orders '!$A$2:$A$501,0))</f>
        <v>Chandigarh</v>
      </c>
      <c r="M23"/>
    </row>
    <row r="24" spans="1:13" x14ac:dyDescent="0.3">
      <c r="A24" s="1" t="s">
        <v>27</v>
      </c>
      <c r="B24" s="2">
        <v>211</v>
      </c>
      <c r="C24" s="2">
        <v>-105</v>
      </c>
      <c r="D24" s="2">
        <v>2</v>
      </c>
      <c r="E24" s="1" t="s">
        <v>1392</v>
      </c>
      <c r="F24" s="1" t="s">
        <v>7</v>
      </c>
      <c r="G24" s="2" t="str">
        <f>VLOOKUP(Order_Details[[#This Row],[Order ID]],'List of Orders '!$A$1:$E$501,2,FALSE)</f>
        <v>20-05-2018</v>
      </c>
      <c r="H24" s="2" t="s">
        <v>1399</v>
      </c>
      <c r="I24" t="str">
        <f>VLOOKUP(Order_Details[[#This Row],[Order ID]],'List of Orders '!$A$1:$E$501,3,FALSE)</f>
        <v>Chirag</v>
      </c>
      <c r="J24" t="str">
        <f>INDEX('List of Orders '!$D$2:$D$501, MATCH(Order_Details[[#This Row],[Order ID]],'List of Orders '!$A$2:$A$501,0))</f>
        <v>Maharashtra</v>
      </c>
      <c r="K24" t="str">
        <f>INDEX('List of Orders '!$E$2:$E$501, MATCH(Order_Details[[#This Row],[Order ID]],'List of Orders '!$A$2:$A$501,0))</f>
        <v>Mumbai</v>
      </c>
      <c r="M24"/>
    </row>
    <row r="25" spans="1:13" x14ac:dyDescent="0.3">
      <c r="A25" s="1" t="s">
        <v>27</v>
      </c>
      <c r="B25" s="2">
        <v>31</v>
      </c>
      <c r="C25" s="2">
        <v>-2</v>
      </c>
      <c r="D25" s="2">
        <v>2</v>
      </c>
      <c r="E25" s="1" t="s">
        <v>1392</v>
      </c>
      <c r="F25" s="1" t="s">
        <v>7</v>
      </c>
      <c r="G25" s="2" t="str">
        <f>VLOOKUP(Order_Details[[#This Row],[Order ID]],'List of Orders '!$A$1:$E$501,2,FALSE)</f>
        <v>20-05-2018</v>
      </c>
      <c r="H25" s="2" t="s">
        <v>1399</v>
      </c>
      <c r="I25" t="str">
        <f>VLOOKUP(Order_Details[[#This Row],[Order ID]],'List of Orders '!$A$1:$E$501,3,FALSE)</f>
        <v>Chirag</v>
      </c>
      <c r="J25" t="str">
        <f>INDEX('List of Orders '!$D$2:$D$501, MATCH(Order_Details[[#This Row],[Order ID]],'List of Orders '!$A$2:$A$501,0))</f>
        <v>Maharashtra</v>
      </c>
      <c r="K25" t="str">
        <f>INDEX('List of Orders '!$E$2:$E$501, MATCH(Order_Details[[#This Row],[Order ID]],'List of Orders '!$A$2:$A$501,0))</f>
        <v>Mumbai</v>
      </c>
      <c r="M25"/>
    </row>
    <row r="26" spans="1:13" x14ac:dyDescent="0.3">
      <c r="A26" s="1" t="s">
        <v>27</v>
      </c>
      <c r="B26" s="2">
        <v>512</v>
      </c>
      <c r="C26" s="2">
        <v>-225</v>
      </c>
      <c r="D26" s="2">
        <v>5</v>
      </c>
      <c r="E26" s="1" t="s">
        <v>1392</v>
      </c>
      <c r="F26" s="1" t="s">
        <v>7</v>
      </c>
      <c r="G26" s="2" t="str">
        <f>VLOOKUP(Order_Details[[#This Row],[Order ID]],'List of Orders '!$A$1:$E$501,2,FALSE)</f>
        <v>20-05-2018</v>
      </c>
      <c r="H26" s="2" t="s">
        <v>1399</v>
      </c>
      <c r="I26" t="str">
        <f>VLOOKUP(Order_Details[[#This Row],[Order ID]],'List of Orders '!$A$1:$E$501,3,FALSE)</f>
        <v>Chirag</v>
      </c>
      <c r="J26" t="str">
        <f>INDEX('List of Orders '!$D$2:$D$501, MATCH(Order_Details[[#This Row],[Order ID]],'List of Orders '!$A$2:$A$501,0))</f>
        <v>Maharashtra</v>
      </c>
      <c r="K26" t="str">
        <f>INDEX('List of Orders '!$E$2:$E$501, MATCH(Order_Details[[#This Row],[Order ID]],'List of Orders '!$A$2:$A$501,0))</f>
        <v>Mumbai</v>
      </c>
      <c r="M26"/>
    </row>
    <row r="27" spans="1:13" x14ac:dyDescent="0.3">
      <c r="A27" s="1" t="s">
        <v>27</v>
      </c>
      <c r="B27" s="2">
        <v>238</v>
      </c>
      <c r="C27" s="2">
        <v>20</v>
      </c>
      <c r="D27" s="2">
        <v>2</v>
      </c>
      <c r="E27" s="1" t="s">
        <v>1392</v>
      </c>
      <c r="F27" s="1" t="s">
        <v>7</v>
      </c>
      <c r="G27" s="2" t="str">
        <f>VLOOKUP(Order_Details[[#This Row],[Order ID]],'List of Orders '!$A$1:$E$501,2,FALSE)</f>
        <v>20-05-2018</v>
      </c>
      <c r="H27" s="2" t="s">
        <v>1399</v>
      </c>
      <c r="I27" t="str">
        <f>VLOOKUP(Order_Details[[#This Row],[Order ID]],'List of Orders '!$A$1:$E$501,3,FALSE)</f>
        <v>Chirag</v>
      </c>
      <c r="J27" t="str">
        <f>INDEX('List of Orders '!$D$2:$D$501, MATCH(Order_Details[[#This Row],[Order ID]],'List of Orders '!$A$2:$A$501,0))</f>
        <v>Maharashtra</v>
      </c>
      <c r="K27" t="str">
        <f>INDEX('List of Orders '!$E$2:$E$501, MATCH(Order_Details[[#This Row],[Order ID]],'List of Orders '!$A$2:$A$501,0))</f>
        <v>Mumbai</v>
      </c>
      <c r="M27"/>
    </row>
    <row r="28" spans="1:13" x14ac:dyDescent="0.3">
      <c r="A28" s="1" t="s">
        <v>28</v>
      </c>
      <c r="B28" s="2">
        <v>23</v>
      </c>
      <c r="C28" s="2">
        <v>4</v>
      </c>
      <c r="D28" s="2">
        <v>1</v>
      </c>
      <c r="E28" s="1" t="s">
        <v>1392</v>
      </c>
      <c r="F28" s="1" t="s">
        <v>7</v>
      </c>
      <c r="G28" s="2" t="str">
        <f>VLOOKUP(Order_Details[[#This Row],[Order ID]],'List of Orders '!$A$1:$E$501,2,FALSE)</f>
        <v>21-05-2018</v>
      </c>
      <c r="H28" s="2" t="s">
        <v>1399</v>
      </c>
      <c r="I28" t="str">
        <f>VLOOKUP(Order_Details[[#This Row],[Order ID]],'List of Orders '!$A$1:$E$501,3,FALSE)</f>
        <v>Anurag</v>
      </c>
      <c r="J28" t="str">
        <f>INDEX('List of Orders '!$D$2:$D$501, MATCH(Order_Details[[#This Row],[Order ID]],'List of Orders '!$A$2:$A$501,0))</f>
        <v>Madhya Pradesh</v>
      </c>
      <c r="K28" t="str">
        <f>INDEX('List of Orders '!$E$2:$E$501, MATCH(Order_Details[[#This Row],[Order ID]],'List of Orders '!$A$2:$A$501,0))</f>
        <v>Indore</v>
      </c>
      <c r="M28"/>
    </row>
    <row r="29" spans="1:13" x14ac:dyDescent="0.3">
      <c r="A29" s="1" t="s">
        <v>28</v>
      </c>
      <c r="B29" s="2">
        <v>457</v>
      </c>
      <c r="C29" s="2">
        <v>-41</v>
      </c>
      <c r="D29" s="2">
        <v>4</v>
      </c>
      <c r="E29" s="1" t="s">
        <v>1392</v>
      </c>
      <c r="F29" s="1" t="s">
        <v>7</v>
      </c>
      <c r="G29" s="2" t="str">
        <f>VLOOKUP(Order_Details[[#This Row],[Order ID]],'List of Orders '!$A$1:$E$501,2,FALSE)</f>
        <v>21-05-2018</v>
      </c>
      <c r="H29" s="2" t="s">
        <v>1399</v>
      </c>
      <c r="I29" t="str">
        <f>VLOOKUP(Order_Details[[#This Row],[Order ID]],'List of Orders '!$A$1:$E$501,3,FALSE)</f>
        <v>Anurag</v>
      </c>
      <c r="J29" t="str">
        <f>INDEX('List of Orders '!$D$2:$D$501, MATCH(Order_Details[[#This Row],[Order ID]],'List of Orders '!$A$2:$A$501,0))</f>
        <v>Madhya Pradesh</v>
      </c>
      <c r="K29" t="str">
        <f>INDEX('List of Orders '!$E$2:$E$501, MATCH(Order_Details[[#This Row],[Order ID]],'List of Orders '!$A$2:$A$501,0))</f>
        <v>Indore</v>
      </c>
      <c r="M29"/>
    </row>
    <row r="30" spans="1:13" x14ac:dyDescent="0.3">
      <c r="A30" s="1" t="s">
        <v>29</v>
      </c>
      <c r="B30" s="2">
        <v>206</v>
      </c>
      <c r="C30" s="2">
        <v>-206</v>
      </c>
      <c r="D30" s="2">
        <v>3</v>
      </c>
      <c r="E30" s="1" t="s">
        <v>1392</v>
      </c>
      <c r="F30" s="1" t="s">
        <v>7</v>
      </c>
      <c r="G30" s="2" t="str">
        <f>VLOOKUP(Order_Details[[#This Row],[Order ID]],'List of Orders '!$A$1:$E$501,2,FALSE)</f>
        <v>22-05-2018</v>
      </c>
      <c r="H30" s="2" t="s">
        <v>1399</v>
      </c>
      <c r="I30" t="str">
        <f>VLOOKUP(Order_Details[[#This Row],[Order ID]],'List of Orders '!$A$1:$E$501,3,FALSE)</f>
        <v>Tushina</v>
      </c>
      <c r="J30" t="str">
        <f>INDEX('List of Orders '!$D$2:$D$501, MATCH(Order_Details[[#This Row],[Order ID]],'List of Orders '!$A$2:$A$501,0))</f>
        <v>Goa</v>
      </c>
      <c r="K30" t="str">
        <f>INDEX('List of Orders '!$E$2:$E$501, MATCH(Order_Details[[#This Row],[Order ID]],'List of Orders '!$A$2:$A$501,0))</f>
        <v>Goa</v>
      </c>
      <c r="M30"/>
    </row>
    <row r="31" spans="1:13" x14ac:dyDescent="0.3">
      <c r="A31" s="1" t="s">
        <v>30</v>
      </c>
      <c r="B31" s="2">
        <v>28</v>
      </c>
      <c r="C31" s="2">
        <v>-3</v>
      </c>
      <c r="D31" s="2">
        <v>2</v>
      </c>
      <c r="E31" s="1" t="s">
        <v>1392</v>
      </c>
      <c r="F31" s="1" t="s">
        <v>7</v>
      </c>
      <c r="G31" s="2" t="str">
        <f>VLOOKUP(Order_Details[[#This Row],[Order ID]],'List of Orders '!$A$1:$E$501,2,FALSE)</f>
        <v>23-05-2018</v>
      </c>
      <c r="H31" s="2" t="s">
        <v>1399</v>
      </c>
      <c r="I31" t="str">
        <f>VLOOKUP(Order_Details[[#This Row],[Order ID]],'List of Orders '!$A$1:$E$501,3,FALSE)</f>
        <v>Farah</v>
      </c>
      <c r="J31" t="str">
        <f>INDEX('List of Orders '!$D$2:$D$501, MATCH(Order_Details[[#This Row],[Order ID]],'List of Orders '!$A$2:$A$501,0))</f>
        <v>Nagaland</v>
      </c>
      <c r="K31" t="str">
        <f>INDEX('List of Orders '!$E$2:$E$501, MATCH(Order_Details[[#This Row],[Order ID]],'List of Orders '!$A$2:$A$501,0))</f>
        <v>Kohima</v>
      </c>
      <c r="M31"/>
    </row>
    <row r="32" spans="1:13" x14ac:dyDescent="0.3">
      <c r="A32" s="1" t="s">
        <v>31</v>
      </c>
      <c r="B32" s="2">
        <v>229</v>
      </c>
      <c r="C32" s="2">
        <v>-23</v>
      </c>
      <c r="D32" s="2">
        <v>2</v>
      </c>
      <c r="E32" s="1" t="s">
        <v>1392</v>
      </c>
      <c r="F32" s="1" t="s">
        <v>7</v>
      </c>
      <c r="G32" s="2" t="str">
        <f>VLOOKUP(Order_Details[[#This Row],[Order ID]],'List of Orders '!$A$1:$E$501,2,FALSE)</f>
        <v>24-05-2018</v>
      </c>
      <c r="H32" s="2" t="s">
        <v>1399</v>
      </c>
      <c r="I32" t="str">
        <f>VLOOKUP(Order_Details[[#This Row],[Order ID]],'List of Orders '!$A$1:$E$501,3,FALSE)</f>
        <v>Sabah</v>
      </c>
      <c r="J32" t="str">
        <f>INDEX('List of Orders '!$D$2:$D$501, MATCH(Order_Details[[#This Row],[Order ID]],'List of Orders '!$A$2:$A$501,0))</f>
        <v>Maharashtra</v>
      </c>
      <c r="K32" t="str">
        <f>INDEX('List of Orders '!$E$2:$E$501, MATCH(Order_Details[[#This Row],[Order ID]],'List of Orders '!$A$2:$A$501,0))</f>
        <v>Mumbai</v>
      </c>
      <c r="M32"/>
    </row>
    <row r="33" spans="1:13" x14ac:dyDescent="0.3">
      <c r="A33" s="1" t="s">
        <v>31</v>
      </c>
      <c r="B33" s="2">
        <v>54</v>
      </c>
      <c r="C33" s="2">
        <v>-3</v>
      </c>
      <c r="D33" s="2">
        <v>3</v>
      </c>
      <c r="E33" s="1" t="s">
        <v>1392</v>
      </c>
      <c r="F33" s="1" t="s">
        <v>7</v>
      </c>
      <c r="G33" s="2" t="str">
        <f>VLOOKUP(Order_Details[[#This Row],[Order ID]],'List of Orders '!$A$1:$E$501,2,FALSE)</f>
        <v>24-05-2018</v>
      </c>
      <c r="H33" s="2" t="s">
        <v>1399</v>
      </c>
      <c r="I33" t="str">
        <f>VLOOKUP(Order_Details[[#This Row],[Order ID]],'List of Orders '!$A$1:$E$501,3,FALSE)</f>
        <v>Sabah</v>
      </c>
      <c r="J33" t="str">
        <f>INDEX('List of Orders '!$D$2:$D$501, MATCH(Order_Details[[#This Row],[Order ID]],'List of Orders '!$A$2:$A$501,0))</f>
        <v>Maharashtra</v>
      </c>
      <c r="K33" t="str">
        <f>INDEX('List of Orders '!$E$2:$E$501, MATCH(Order_Details[[#This Row],[Order ID]],'List of Orders '!$A$2:$A$501,0))</f>
        <v>Mumbai</v>
      </c>
      <c r="M33"/>
    </row>
    <row r="34" spans="1:13" x14ac:dyDescent="0.3">
      <c r="A34" s="1" t="s">
        <v>32</v>
      </c>
      <c r="B34" s="2">
        <v>396</v>
      </c>
      <c r="C34" s="2">
        <v>-31</v>
      </c>
      <c r="D34" s="2">
        <v>9</v>
      </c>
      <c r="E34" s="1" t="s">
        <v>1392</v>
      </c>
      <c r="F34" s="1" t="s">
        <v>7</v>
      </c>
      <c r="G34" s="2" t="str">
        <f>VLOOKUP(Order_Details[[#This Row],[Order ID]],'List of Orders '!$A$1:$E$501,2,FALSE)</f>
        <v>25-05-2018</v>
      </c>
      <c r="H34" s="2" t="s">
        <v>1399</v>
      </c>
      <c r="I34" t="str">
        <f>VLOOKUP(Order_Details[[#This Row],[Order ID]],'List of Orders '!$A$1:$E$501,3,FALSE)</f>
        <v>Nida</v>
      </c>
      <c r="J34" t="str">
        <f>INDEX('List of Orders '!$D$2:$D$501, MATCH(Order_Details[[#This Row],[Order ID]],'List of Orders '!$A$2:$A$501,0))</f>
        <v>Madhya Pradesh</v>
      </c>
      <c r="K34" t="str">
        <f>INDEX('List of Orders '!$E$2:$E$501, MATCH(Order_Details[[#This Row],[Order ID]],'List of Orders '!$A$2:$A$501,0))</f>
        <v>Indore</v>
      </c>
      <c r="M34"/>
    </row>
    <row r="35" spans="1:13" x14ac:dyDescent="0.3">
      <c r="A35" s="1" t="s">
        <v>32</v>
      </c>
      <c r="B35" s="2">
        <v>110</v>
      </c>
      <c r="C35" s="2">
        <v>-68</v>
      </c>
      <c r="D35" s="2">
        <v>4</v>
      </c>
      <c r="E35" s="1" t="s">
        <v>1392</v>
      </c>
      <c r="F35" s="1" t="s">
        <v>7</v>
      </c>
      <c r="G35" s="2" t="str">
        <f>VLOOKUP(Order_Details[[#This Row],[Order ID]],'List of Orders '!$A$1:$E$501,2,FALSE)</f>
        <v>25-05-2018</v>
      </c>
      <c r="H35" s="2" t="s">
        <v>1399</v>
      </c>
      <c r="I35" t="str">
        <f>VLOOKUP(Order_Details[[#This Row],[Order ID]],'List of Orders '!$A$1:$E$501,3,FALSE)</f>
        <v>Nida</v>
      </c>
      <c r="J35" t="str">
        <f>INDEX('List of Orders '!$D$2:$D$501, MATCH(Order_Details[[#This Row],[Order ID]],'List of Orders '!$A$2:$A$501,0))</f>
        <v>Madhya Pradesh</v>
      </c>
      <c r="K35" t="str">
        <f>INDEX('List of Orders '!$E$2:$E$501, MATCH(Order_Details[[#This Row],[Order ID]],'List of Orders '!$A$2:$A$501,0))</f>
        <v>Indore</v>
      </c>
      <c r="M35"/>
    </row>
    <row r="36" spans="1:13" x14ac:dyDescent="0.3">
      <c r="A36" s="1" t="s">
        <v>33</v>
      </c>
      <c r="B36" s="2">
        <v>534</v>
      </c>
      <c r="C36" s="2">
        <v>0</v>
      </c>
      <c r="D36" s="2">
        <v>3</v>
      </c>
      <c r="E36" s="1" t="s">
        <v>1392</v>
      </c>
      <c r="F36" s="1" t="s">
        <v>7</v>
      </c>
      <c r="G36" s="2" t="str">
        <f>VLOOKUP(Order_Details[[#This Row],[Order ID]],'List of Orders '!$A$1:$E$501,2,FALSE)</f>
        <v>26-05-2018</v>
      </c>
      <c r="H36" s="2" t="s">
        <v>1399</v>
      </c>
      <c r="I36" t="str">
        <f>VLOOKUP(Order_Details[[#This Row],[Order ID]],'List of Orders '!$A$1:$E$501,3,FALSE)</f>
        <v>Priyanka</v>
      </c>
      <c r="J36" t="str">
        <f>INDEX('List of Orders '!$D$2:$D$501, MATCH(Order_Details[[#This Row],[Order ID]],'List of Orders '!$A$2:$A$501,0))</f>
        <v>Maharashtra</v>
      </c>
      <c r="K36" t="str">
        <f>INDEX('List of Orders '!$E$2:$E$501, MATCH(Order_Details[[#This Row],[Order ID]],'List of Orders '!$A$2:$A$501,0))</f>
        <v>Pune</v>
      </c>
      <c r="M36"/>
    </row>
    <row r="37" spans="1:13" x14ac:dyDescent="0.3">
      <c r="A37" s="1" t="s">
        <v>33</v>
      </c>
      <c r="B37" s="2">
        <v>61</v>
      </c>
      <c r="C37" s="2">
        <v>-23</v>
      </c>
      <c r="D37" s="2">
        <v>2</v>
      </c>
      <c r="E37" s="1" t="s">
        <v>1392</v>
      </c>
      <c r="F37" s="1" t="s">
        <v>7</v>
      </c>
      <c r="G37" s="2" t="str">
        <f>VLOOKUP(Order_Details[[#This Row],[Order ID]],'List of Orders '!$A$1:$E$501,2,FALSE)</f>
        <v>26-05-2018</v>
      </c>
      <c r="H37" s="2" t="s">
        <v>1399</v>
      </c>
      <c r="I37" t="str">
        <f>VLOOKUP(Order_Details[[#This Row],[Order ID]],'List of Orders '!$A$1:$E$501,3,FALSE)</f>
        <v>Priyanka</v>
      </c>
      <c r="J37" t="str">
        <f>INDEX('List of Orders '!$D$2:$D$501, MATCH(Order_Details[[#This Row],[Order ID]],'List of Orders '!$A$2:$A$501,0))</f>
        <v>Maharashtra</v>
      </c>
      <c r="K37" t="str">
        <f>INDEX('List of Orders '!$E$2:$E$501, MATCH(Order_Details[[#This Row],[Order ID]],'List of Orders '!$A$2:$A$501,0))</f>
        <v>Pune</v>
      </c>
      <c r="M37"/>
    </row>
    <row r="38" spans="1:13" x14ac:dyDescent="0.3">
      <c r="A38" s="1" t="s">
        <v>33</v>
      </c>
      <c r="B38" s="2">
        <v>406</v>
      </c>
      <c r="C38" s="2">
        <v>126</v>
      </c>
      <c r="D38" s="2">
        <v>2</v>
      </c>
      <c r="E38" s="1" t="s">
        <v>1392</v>
      </c>
      <c r="F38" s="1" t="s">
        <v>7</v>
      </c>
      <c r="G38" s="2" t="str">
        <f>VLOOKUP(Order_Details[[#This Row],[Order ID]],'List of Orders '!$A$1:$E$501,2,FALSE)</f>
        <v>26-05-2018</v>
      </c>
      <c r="H38" s="2" t="s">
        <v>1399</v>
      </c>
      <c r="I38" t="str">
        <f>VLOOKUP(Order_Details[[#This Row],[Order ID]],'List of Orders '!$A$1:$E$501,3,FALSE)</f>
        <v>Priyanka</v>
      </c>
      <c r="J38" t="str">
        <f>INDEX('List of Orders '!$D$2:$D$501, MATCH(Order_Details[[#This Row],[Order ID]],'List of Orders '!$A$2:$A$501,0))</f>
        <v>Maharashtra</v>
      </c>
      <c r="K38" t="str">
        <f>INDEX('List of Orders '!$E$2:$E$501, MATCH(Order_Details[[#This Row],[Order ID]],'List of Orders '!$A$2:$A$501,0))</f>
        <v>Pune</v>
      </c>
      <c r="M38"/>
    </row>
    <row r="39" spans="1:13" x14ac:dyDescent="0.3">
      <c r="A39" s="1" t="s">
        <v>33</v>
      </c>
      <c r="B39" s="2">
        <v>1389</v>
      </c>
      <c r="C39" s="2">
        <v>680</v>
      </c>
      <c r="D39" s="2">
        <v>7</v>
      </c>
      <c r="E39" s="1" t="s">
        <v>1392</v>
      </c>
      <c r="F39" s="1" t="s">
        <v>7</v>
      </c>
      <c r="G39" s="2" t="str">
        <f>VLOOKUP(Order_Details[[#This Row],[Order ID]],'List of Orders '!$A$1:$E$501,2,FALSE)</f>
        <v>26-05-2018</v>
      </c>
      <c r="H39" s="2" t="s">
        <v>1399</v>
      </c>
      <c r="I39" t="str">
        <f>VLOOKUP(Order_Details[[#This Row],[Order ID]],'List of Orders '!$A$1:$E$501,3,FALSE)</f>
        <v>Priyanka</v>
      </c>
      <c r="J39" t="str">
        <f>INDEX('List of Orders '!$D$2:$D$501, MATCH(Order_Details[[#This Row],[Order ID]],'List of Orders '!$A$2:$A$501,0))</f>
        <v>Maharashtra</v>
      </c>
      <c r="K39" t="str">
        <f>INDEX('List of Orders '!$E$2:$E$501, MATCH(Order_Details[[#This Row],[Order ID]],'List of Orders '!$A$2:$A$501,0))</f>
        <v>Pune</v>
      </c>
      <c r="M39"/>
    </row>
    <row r="40" spans="1:13" x14ac:dyDescent="0.3">
      <c r="A40" s="1" t="s">
        <v>34</v>
      </c>
      <c r="B40" s="2">
        <v>32</v>
      </c>
      <c r="C40" s="2">
        <v>-22</v>
      </c>
      <c r="D40" s="2">
        <v>5</v>
      </c>
      <c r="E40" s="1" t="s">
        <v>1392</v>
      </c>
      <c r="F40" s="1" t="s">
        <v>7</v>
      </c>
      <c r="G40" s="2" t="str">
        <f>VLOOKUP(Order_Details[[#This Row],[Order ID]],'List of Orders '!$A$1:$E$501,2,FALSE)</f>
        <v>27-05-2018</v>
      </c>
      <c r="H40" s="2" t="s">
        <v>1399</v>
      </c>
      <c r="I40" t="str">
        <f>VLOOKUP(Order_Details[[#This Row],[Order ID]],'List of Orders '!$A$1:$E$501,3,FALSE)</f>
        <v>Tulika</v>
      </c>
      <c r="J40" t="str">
        <f>INDEX('List of Orders '!$D$2:$D$501, MATCH(Order_Details[[#This Row],[Order ID]],'List of Orders '!$A$2:$A$501,0))</f>
        <v>Madhya Pradesh</v>
      </c>
      <c r="K40" t="str">
        <f>INDEX('List of Orders '!$E$2:$E$501, MATCH(Order_Details[[#This Row],[Order ID]],'List of Orders '!$A$2:$A$501,0))</f>
        <v>Bhopal</v>
      </c>
      <c r="M40"/>
    </row>
    <row r="41" spans="1:13" x14ac:dyDescent="0.3">
      <c r="A41" s="1" t="s">
        <v>35</v>
      </c>
      <c r="B41" s="2">
        <v>245</v>
      </c>
      <c r="C41" s="2">
        <v>-78</v>
      </c>
      <c r="D41" s="2">
        <v>3</v>
      </c>
      <c r="E41" s="1" t="s">
        <v>1392</v>
      </c>
      <c r="F41" s="1" t="s">
        <v>7</v>
      </c>
      <c r="G41" s="2" t="str">
        <f>VLOOKUP(Order_Details[[#This Row],[Order ID]],'List of Orders '!$A$1:$E$501,2,FALSE)</f>
        <v>30-05-2018</v>
      </c>
      <c r="H41" s="2" t="s">
        <v>1399</v>
      </c>
      <c r="I41" t="str">
        <f>VLOOKUP(Order_Details[[#This Row],[Order ID]],'List of Orders '!$A$1:$E$501,3,FALSE)</f>
        <v>Shruti</v>
      </c>
      <c r="J41" t="str">
        <f>INDEX('List of Orders '!$D$2:$D$501, MATCH(Order_Details[[#This Row],[Order ID]],'List of Orders '!$A$2:$A$501,0))</f>
        <v>Karnataka</v>
      </c>
      <c r="K41" t="str">
        <f>INDEX('List of Orders '!$E$2:$E$501, MATCH(Order_Details[[#This Row],[Order ID]],'List of Orders '!$A$2:$A$501,0))</f>
        <v>Bangalore</v>
      </c>
      <c r="M41"/>
    </row>
    <row r="42" spans="1:13" x14ac:dyDescent="0.3">
      <c r="A42" s="1" t="s">
        <v>36</v>
      </c>
      <c r="B42" s="2">
        <v>344</v>
      </c>
      <c r="C42" s="2">
        <v>-34</v>
      </c>
      <c r="D42" s="2">
        <v>3</v>
      </c>
      <c r="E42" s="1" t="s">
        <v>1392</v>
      </c>
      <c r="F42" s="1" t="s">
        <v>7</v>
      </c>
      <c r="G42" s="2" t="str">
        <f>VLOOKUP(Order_Details[[#This Row],[Order ID]],'List of Orders '!$A$1:$E$501,2,FALSE)</f>
        <v>06-06-2018</v>
      </c>
      <c r="H42" s="2" t="s">
        <v>1399</v>
      </c>
      <c r="I42" t="str">
        <f>VLOOKUP(Order_Details[[#This Row],[Order ID]],'List of Orders '!$A$1:$E$501,3,FALSE)</f>
        <v>Anjali</v>
      </c>
      <c r="J42" t="str">
        <f>INDEX('List of Orders '!$D$2:$D$501, MATCH(Order_Details[[#This Row],[Order ID]],'List of Orders '!$A$2:$A$501,0))</f>
        <v>Haryana</v>
      </c>
      <c r="K42" t="str">
        <f>INDEX('List of Orders '!$E$2:$E$501, MATCH(Order_Details[[#This Row],[Order ID]],'List of Orders '!$A$2:$A$501,0))</f>
        <v>Chandigarh</v>
      </c>
      <c r="M42"/>
    </row>
    <row r="43" spans="1:13" x14ac:dyDescent="0.3">
      <c r="A43" s="1" t="s">
        <v>37</v>
      </c>
      <c r="B43" s="2">
        <v>143</v>
      </c>
      <c r="C43" s="2">
        <v>-124</v>
      </c>
      <c r="D43" s="2">
        <v>5</v>
      </c>
      <c r="E43" s="1" t="s">
        <v>1392</v>
      </c>
      <c r="F43" s="1" t="s">
        <v>7</v>
      </c>
      <c r="G43" s="2" t="str">
        <f>VLOOKUP(Order_Details[[#This Row],[Order ID]],'List of Orders '!$A$1:$E$501,2,FALSE)</f>
        <v>12-06-2018</v>
      </c>
      <c r="H43" s="2" t="s">
        <v>1399</v>
      </c>
      <c r="I43" t="str">
        <f>VLOOKUP(Order_Details[[#This Row],[Order ID]],'List of Orders '!$A$1:$E$501,3,FALSE)</f>
        <v>Arsheen</v>
      </c>
      <c r="J43" t="str">
        <f>INDEX('List of Orders '!$D$2:$D$501, MATCH(Order_Details[[#This Row],[Order ID]],'List of Orders '!$A$2:$A$501,0))</f>
        <v>Gujarat</v>
      </c>
      <c r="K43" t="str">
        <f>INDEX('List of Orders '!$E$2:$E$501, MATCH(Order_Details[[#This Row],[Order ID]],'List of Orders '!$A$2:$A$501,0))</f>
        <v>Ahmedabad</v>
      </c>
      <c r="M43"/>
    </row>
    <row r="44" spans="1:13" x14ac:dyDescent="0.3">
      <c r="A44" s="1" t="s">
        <v>37</v>
      </c>
      <c r="B44" s="2">
        <v>44</v>
      </c>
      <c r="C44" s="2">
        <v>-17</v>
      </c>
      <c r="D44" s="2">
        <v>5</v>
      </c>
      <c r="E44" s="1" t="s">
        <v>1392</v>
      </c>
      <c r="F44" s="1" t="s">
        <v>7</v>
      </c>
      <c r="G44" s="2" t="str">
        <f>VLOOKUP(Order_Details[[#This Row],[Order ID]],'List of Orders '!$A$1:$E$501,2,FALSE)</f>
        <v>12-06-2018</v>
      </c>
      <c r="H44" s="2" t="s">
        <v>1399</v>
      </c>
      <c r="I44" t="str">
        <f>VLOOKUP(Order_Details[[#This Row],[Order ID]],'List of Orders '!$A$1:$E$501,3,FALSE)</f>
        <v>Arsheen</v>
      </c>
      <c r="J44" t="str">
        <f>INDEX('List of Orders '!$D$2:$D$501, MATCH(Order_Details[[#This Row],[Order ID]],'List of Orders '!$A$2:$A$501,0))</f>
        <v>Gujarat</v>
      </c>
      <c r="K44" t="str">
        <f>INDEX('List of Orders '!$E$2:$E$501, MATCH(Order_Details[[#This Row],[Order ID]],'List of Orders '!$A$2:$A$501,0))</f>
        <v>Ahmedabad</v>
      </c>
      <c r="M44"/>
    </row>
    <row r="45" spans="1:13" x14ac:dyDescent="0.3">
      <c r="A45" s="1" t="s">
        <v>37</v>
      </c>
      <c r="B45" s="2">
        <v>16</v>
      </c>
      <c r="C45" s="2">
        <v>-1</v>
      </c>
      <c r="D45" s="2">
        <v>1</v>
      </c>
      <c r="E45" s="1" t="s">
        <v>1392</v>
      </c>
      <c r="F45" s="1" t="s">
        <v>7</v>
      </c>
      <c r="G45" s="2" t="str">
        <f>VLOOKUP(Order_Details[[#This Row],[Order ID]],'List of Orders '!$A$1:$E$501,2,FALSE)</f>
        <v>12-06-2018</v>
      </c>
      <c r="H45" s="2" t="s">
        <v>1399</v>
      </c>
      <c r="I45" t="str">
        <f>VLOOKUP(Order_Details[[#This Row],[Order ID]],'List of Orders '!$A$1:$E$501,3,FALSE)</f>
        <v>Arsheen</v>
      </c>
      <c r="J45" t="str">
        <f>INDEX('List of Orders '!$D$2:$D$501, MATCH(Order_Details[[#This Row],[Order ID]],'List of Orders '!$A$2:$A$501,0))</f>
        <v>Gujarat</v>
      </c>
      <c r="K45" t="str">
        <f>INDEX('List of Orders '!$E$2:$E$501, MATCH(Order_Details[[#This Row],[Order ID]],'List of Orders '!$A$2:$A$501,0))</f>
        <v>Ahmedabad</v>
      </c>
      <c r="M45"/>
    </row>
    <row r="46" spans="1:13" x14ac:dyDescent="0.3">
      <c r="A46" s="1" t="s">
        <v>38</v>
      </c>
      <c r="B46" s="2">
        <v>929</v>
      </c>
      <c r="C46" s="2">
        <v>-93</v>
      </c>
      <c r="D46" s="2">
        <v>9</v>
      </c>
      <c r="E46" s="1" t="s">
        <v>1392</v>
      </c>
      <c r="F46" s="1" t="s">
        <v>7</v>
      </c>
      <c r="G46" s="2" t="str">
        <f>VLOOKUP(Order_Details[[#This Row],[Order ID]],'List of Orders '!$A$1:$E$501,2,FALSE)</f>
        <v>14-06-2018</v>
      </c>
      <c r="H46" s="2" t="s">
        <v>1399</v>
      </c>
      <c r="I46" t="str">
        <f>VLOOKUP(Order_Details[[#This Row],[Order ID]],'List of Orders '!$A$1:$E$501,3,FALSE)</f>
        <v>Shreya</v>
      </c>
      <c r="J46" t="str">
        <f>INDEX('List of Orders '!$D$2:$D$501, MATCH(Order_Details[[#This Row],[Order ID]],'List of Orders '!$A$2:$A$501,0))</f>
        <v>Madhya Pradesh</v>
      </c>
      <c r="K46" t="str">
        <f>INDEX('List of Orders '!$E$2:$E$501, MATCH(Order_Details[[#This Row],[Order ID]],'List of Orders '!$A$2:$A$501,0))</f>
        <v>Bhopal</v>
      </c>
      <c r="M46"/>
    </row>
    <row r="47" spans="1:13" x14ac:dyDescent="0.3">
      <c r="A47" s="1" t="s">
        <v>39</v>
      </c>
      <c r="B47" s="2">
        <v>64</v>
      </c>
      <c r="C47" s="2">
        <v>-7</v>
      </c>
      <c r="D47" s="2">
        <v>3</v>
      </c>
      <c r="E47" s="1" t="s">
        <v>1392</v>
      </c>
      <c r="F47" s="1" t="s">
        <v>7</v>
      </c>
      <c r="G47" s="2" t="str">
        <f>VLOOKUP(Order_Details[[#This Row],[Order ID]],'List of Orders '!$A$1:$E$501,2,FALSE)</f>
        <v>17-06-2018</v>
      </c>
      <c r="H47" s="2" t="s">
        <v>1399</v>
      </c>
      <c r="I47" t="str">
        <f>VLOOKUP(Order_Details[[#This Row],[Order ID]],'List of Orders '!$A$1:$E$501,3,FALSE)</f>
        <v>Bathina</v>
      </c>
      <c r="J47" t="str">
        <f>INDEX('List of Orders '!$D$2:$D$501, MATCH(Order_Details[[#This Row],[Order ID]],'List of Orders '!$A$2:$A$501,0))</f>
        <v>Karnataka</v>
      </c>
      <c r="K47" t="str">
        <f>INDEX('List of Orders '!$E$2:$E$501, MATCH(Order_Details[[#This Row],[Order ID]],'List of Orders '!$A$2:$A$501,0))</f>
        <v>Bangalore</v>
      </c>
      <c r="M47"/>
    </row>
    <row r="48" spans="1:13" x14ac:dyDescent="0.3">
      <c r="A48" s="1" t="s">
        <v>40</v>
      </c>
      <c r="B48" s="2">
        <v>76</v>
      </c>
      <c r="C48" s="2">
        <v>-50</v>
      </c>
      <c r="D48" s="2">
        <v>1</v>
      </c>
      <c r="E48" s="1" t="s">
        <v>1392</v>
      </c>
      <c r="F48" s="1" t="s">
        <v>7</v>
      </c>
      <c r="G48" s="2" t="str">
        <f>VLOOKUP(Order_Details[[#This Row],[Order ID]],'List of Orders '!$A$1:$E$501,2,FALSE)</f>
        <v>18-06-2018</v>
      </c>
      <c r="H48" s="2" t="s">
        <v>1399</v>
      </c>
      <c r="I48" t="str">
        <f>VLOOKUP(Order_Details[[#This Row],[Order ID]],'List of Orders '!$A$1:$E$501,3,FALSE)</f>
        <v>Avni</v>
      </c>
      <c r="J48" t="str">
        <f>INDEX('List of Orders '!$D$2:$D$501, MATCH(Order_Details[[#This Row],[Order ID]],'List of Orders '!$A$2:$A$501,0))</f>
        <v>Maharashtra</v>
      </c>
      <c r="K48" t="str">
        <f>INDEX('List of Orders '!$E$2:$E$501, MATCH(Order_Details[[#This Row],[Order ID]],'List of Orders '!$A$2:$A$501,0))</f>
        <v>Mumbai</v>
      </c>
      <c r="M48"/>
    </row>
    <row r="49" spans="1:13" x14ac:dyDescent="0.3">
      <c r="A49" s="1" t="s">
        <v>41</v>
      </c>
      <c r="B49" s="2">
        <v>73</v>
      </c>
      <c r="C49" s="2">
        <v>-25</v>
      </c>
      <c r="D49" s="2">
        <v>3</v>
      </c>
      <c r="E49" s="1" t="s">
        <v>1392</v>
      </c>
      <c r="F49" s="1" t="s">
        <v>7</v>
      </c>
      <c r="G49" s="2" t="str">
        <f>VLOOKUP(Order_Details[[#This Row],[Order ID]],'List of Orders '!$A$1:$E$501,2,FALSE)</f>
        <v>19-06-2018</v>
      </c>
      <c r="H49" s="2" t="s">
        <v>1399</v>
      </c>
      <c r="I49" t="str">
        <f>VLOOKUP(Order_Details[[#This Row],[Order ID]],'List of Orders '!$A$1:$E$501,3,FALSE)</f>
        <v>Aayushi</v>
      </c>
      <c r="J49" t="str">
        <f>INDEX('List of Orders '!$D$2:$D$501, MATCH(Order_Details[[#This Row],[Order ID]],'List of Orders '!$A$2:$A$501,0))</f>
        <v>Madhya Pradesh</v>
      </c>
      <c r="K49" t="str">
        <f>INDEX('List of Orders '!$E$2:$E$501, MATCH(Order_Details[[#This Row],[Order ID]],'List of Orders '!$A$2:$A$501,0))</f>
        <v>Indore</v>
      </c>
      <c r="M49"/>
    </row>
    <row r="50" spans="1:13" x14ac:dyDescent="0.3">
      <c r="A50" s="1" t="s">
        <v>42</v>
      </c>
      <c r="B50" s="2">
        <v>44</v>
      </c>
      <c r="C50" s="2">
        <v>-3</v>
      </c>
      <c r="D50" s="2">
        <v>1</v>
      </c>
      <c r="E50" s="1" t="s">
        <v>1392</v>
      </c>
      <c r="F50" s="1" t="s">
        <v>7</v>
      </c>
      <c r="G50" s="2" t="str">
        <f>VLOOKUP(Order_Details[[#This Row],[Order ID]],'List of Orders '!$A$1:$E$501,2,FALSE)</f>
        <v>20-06-2018</v>
      </c>
      <c r="H50" s="2" t="s">
        <v>1399</v>
      </c>
      <c r="I50" t="str">
        <f>VLOOKUP(Order_Details[[#This Row],[Order ID]],'List of Orders '!$A$1:$E$501,3,FALSE)</f>
        <v>Bhawna</v>
      </c>
      <c r="J50" t="str">
        <f>INDEX('List of Orders '!$D$2:$D$501, MATCH(Order_Details[[#This Row],[Order ID]],'List of Orders '!$A$2:$A$501,0))</f>
        <v>Madhya Pradesh</v>
      </c>
      <c r="K50" t="str">
        <f>INDEX('List of Orders '!$E$2:$E$501, MATCH(Order_Details[[#This Row],[Order ID]],'List of Orders '!$A$2:$A$501,0))</f>
        <v>Indore</v>
      </c>
      <c r="M50"/>
    </row>
    <row r="51" spans="1:13" x14ac:dyDescent="0.3">
      <c r="A51" s="1" t="s">
        <v>43</v>
      </c>
      <c r="B51" s="2">
        <v>86</v>
      </c>
      <c r="C51" s="2">
        <v>-55</v>
      </c>
      <c r="D51" s="2">
        <v>6</v>
      </c>
      <c r="E51" s="1" t="s">
        <v>1392</v>
      </c>
      <c r="F51" s="1" t="s">
        <v>7</v>
      </c>
      <c r="G51" s="2" t="str">
        <f>VLOOKUP(Order_Details[[#This Row],[Order ID]],'List of Orders '!$A$1:$E$501,2,FALSE)</f>
        <v>22-06-2018</v>
      </c>
      <c r="H51" s="2" t="s">
        <v>1399</v>
      </c>
      <c r="I51" t="str">
        <f>VLOOKUP(Order_Details[[#This Row],[Order ID]],'List of Orders '!$A$1:$E$501,3,FALSE)</f>
        <v>Shreya</v>
      </c>
      <c r="J51" t="str">
        <f>INDEX('List of Orders '!$D$2:$D$501, MATCH(Order_Details[[#This Row],[Order ID]],'List of Orders '!$A$2:$A$501,0))</f>
        <v>Kerala</v>
      </c>
      <c r="K51" t="str">
        <f>INDEX('List of Orders '!$E$2:$E$501, MATCH(Order_Details[[#This Row],[Order ID]],'List of Orders '!$A$2:$A$501,0))</f>
        <v>Thiruvananthapuram</v>
      </c>
      <c r="M51"/>
    </row>
    <row r="52" spans="1:13" x14ac:dyDescent="0.3">
      <c r="A52" s="1" t="s">
        <v>44</v>
      </c>
      <c r="B52" s="2">
        <v>381</v>
      </c>
      <c r="C52" s="2">
        <v>-13</v>
      </c>
      <c r="D52" s="2">
        <v>2</v>
      </c>
      <c r="E52" s="1" t="s">
        <v>1392</v>
      </c>
      <c r="F52" s="1" t="s">
        <v>7</v>
      </c>
      <c r="G52" s="2" t="str">
        <f>VLOOKUP(Order_Details[[#This Row],[Order ID]],'List of Orders '!$A$1:$E$501,2,FALSE)</f>
        <v>25-06-2018</v>
      </c>
      <c r="H52" s="2" t="s">
        <v>1399</v>
      </c>
      <c r="I52" t="str">
        <f>VLOOKUP(Order_Details[[#This Row],[Order ID]],'List of Orders '!$A$1:$E$501,3,FALSE)</f>
        <v>Pooja</v>
      </c>
      <c r="J52" t="str">
        <f>INDEX('List of Orders '!$D$2:$D$501, MATCH(Order_Details[[#This Row],[Order ID]],'List of Orders '!$A$2:$A$501,0))</f>
        <v>Himachal Pradesh</v>
      </c>
      <c r="K52" t="str">
        <f>INDEX('List of Orders '!$E$2:$E$501, MATCH(Order_Details[[#This Row],[Order ID]],'List of Orders '!$A$2:$A$501,0))</f>
        <v>Simla</v>
      </c>
      <c r="M52"/>
    </row>
    <row r="53" spans="1:13" x14ac:dyDescent="0.3">
      <c r="A53" s="1" t="s">
        <v>45</v>
      </c>
      <c r="B53" s="2">
        <v>357</v>
      </c>
      <c r="C53" s="2">
        <v>139</v>
      </c>
      <c r="D53" s="2">
        <v>2</v>
      </c>
      <c r="E53" s="1" t="s">
        <v>1392</v>
      </c>
      <c r="F53" s="1" t="s">
        <v>7</v>
      </c>
      <c r="G53" s="2" t="str">
        <f>VLOOKUP(Order_Details[[#This Row],[Order ID]],'List of Orders '!$A$1:$E$501,2,FALSE)</f>
        <v>26-06-2018</v>
      </c>
      <c r="H53" s="2" t="s">
        <v>1399</v>
      </c>
      <c r="I53" t="str">
        <f>VLOOKUP(Order_Details[[#This Row],[Order ID]],'List of Orders '!$A$1:$E$501,3,FALSE)</f>
        <v>Sanjna</v>
      </c>
      <c r="J53" t="str">
        <f>INDEX('List of Orders '!$D$2:$D$501, MATCH(Order_Details[[#This Row],[Order ID]],'List of Orders '!$A$2:$A$501,0))</f>
        <v>Maharashtra</v>
      </c>
      <c r="K53" t="str">
        <f>INDEX('List of Orders '!$E$2:$E$501, MATCH(Order_Details[[#This Row],[Order ID]],'List of Orders '!$A$2:$A$501,0))</f>
        <v>Mumbai</v>
      </c>
      <c r="M53"/>
    </row>
    <row r="54" spans="1:13" x14ac:dyDescent="0.3">
      <c r="A54" s="1" t="s">
        <v>45</v>
      </c>
      <c r="B54" s="2">
        <v>387</v>
      </c>
      <c r="C54" s="2">
        <v>-213</v>
      </c>
      <c r="D54" s="2">
        <v>5</v>
      </c>
      <c r="E54" s="1" t="s">
        <v>1392</v>
      </c>
      <c r="F54" s="1" t="s">
        <v>7</v>
      </c>
      <c r="G54" s="2" t="str">
        <f>VLOOKUP(Order_Details[[#This Row],[Order ID]],'List of Orders '!$A$1:$E$501,2,FALSE)</f>
        <v>26-06-2018</v>
      </c>
      <c r="H54" s="2" t="s">
        <v>1399</v>
      </c>
      <c r="I54" t="str">
        <f>VLOOKUP(Order_Details[[#This Row],[Order ID]],'List of Orders '!$A$1:$E$501,3,FALSE)</f>
        <v>Sanjna</v>
      </c>
      <c r="J54" t="str">
        <f>INDEX('List of Orders '!$D$2:$D$501, MATCH(Order_Details[[#This Row],[Order ID]],'List of Orders '!$A$2:$A$501,0))</f>
        <v>Maharashtra</v>
      </c>
      <c r="K54" t="str">
        <f>INDEX('List of Orders '!$E$2:$E$501, MATCH(Order_Details[[#This Row],[Order ID]],'List of Orders '!$A$2:$A$501,0))</f>
        <v>Mumbai</v>
      </c>
      <c r="M54"/>
    </row>
    <row r="55" spans="1:13" x14ac:dyDescent="0.3">
      <c r="A55" s="1" t="s">
        <v>46</v>
      </c>
      <c r="B55" s="2">
        <v>352</v>
      </c>
      <c r="C55" s="2">
        <v>-345</v>
      </c>
      <c r="D55" s="2">
        <v>5</v>
      </c>
      <c r="E55" s="1" t="s">
        <v>1392</v>
      </c>
      <c r="F55" s="1" t="s">
        <v>7</v>
      </c>
      <c r="G55" s="2" t="str">
        <f>VLOOKUP(Order_Details[[#This Row],[Order ID]],'List of Orders '!$A$1:$E$501,2,FALSE)</f>
        <v>27-06-2018</v>
      </c>
      <c r="H55" s="2" t="s">
        <v>1399</v>
      </c>
      <c r="I55" t="str">
        <f>VLOOKUP(Order_Details[[#This Row],[Order ID]],'List of Orders '!$A$1:$E$501,3,FALSE)</f>
        <v>Swetha</v>
      </c>
      <c r="J55" t="str">
        <f>INDEX('List of Orders '!$D$2:$D$501, MATCH(Order_Details[[#This Row],[Order ID]],'List of Orders '!$A$2:$A$501,0))</f>
        <v>Madhya Pradesh</v>
      </c>
      <c r="K55" t="str">
        <f>INDEX('List of Orders '!$E$2:$E$501, MATCH(Order_Details[[#This Row],[Order ID]],'List of Orders '!$A$2:$A$501,0))</f>
        <v>Indore</v>
      </c>
      <c r="M55"/>
    </row>
    <row r="56" spans="1:13" x14ac:dyDescent="0.3">
      <c r="A56" s="1" t="s">
        <v>47</v>
      </c>
      <c r="B56" s="2">
        <v>714</v>
      </c>
      <c r="C56" s="2">
        <v>56</v>
      </c>
      <c r="D56" s="2">
        <v>4</v>
      </c>
      <c r="E56" s="1" t="s">
        <v>1392</v>
      </c>
      <c r="F56" s="1" t="s">
        <v>7</v>
      </c>
      <c r="G56" s="2" t="str">
        <f>VLOOKUP(Order_Details[[#This Row],[Order ID]],'List of Orders '!$A$1:$E$501,2,FALSE)</f>
        <v>30-06-2018</v>
      </c>
      <c r="H56" s="2" t="s">
        <v>1399</v>
      </c>
      <c r="I56" t="str">
        <f>VLOOKUP(Order_Details[[#This Row],[Order ID]],'List of Orders '!$A$1:$E$501,3,FALSE)</f>
        <v>Akancha</v>
      </c>
      <c r="J56" t="str">
        <f>INDEX('List of Orders '!$D$2:$D$501, MATCH(Order_Details[[#This Row],[Order ID]],'List of Orders '!$A$2:$A$501,0))</f>
        <v>Maharashtra</v>
      </c>
      <c r="K56" t="str">
        <f>INDEX('List of Orders '!$E$2:$E$501, MATCH(Order_Details[[#This Row],[Order ID]],'List of Orders '!$A$2:$A$501,0))</f>
        <v>Mumbai</v>
      </c>
      <c r="M56"/>
    </row>
    <row r="57" spans="1:13" x14ac:dyDescent="0.3">
      <c r="A57" s="1" t="s">
        <v>48</v>
      </c>
      <c r="B57" s="2">
        <v>632</v>
      </c>
      <c r="C57" s="2">
        <v>-316</v>
      </c>
      <c r="D57" s="2">
        <v>6</v>
      </c>
      <c r="E57" s="1" t="s">
        <v>1392</v>
      </c>
      <c r="F57" s="1" t="s">
        <v>7</v>
      </c>
      <c r="G57" s="2" t="str">
        <f>VLOOKUP(Order_Details[[#This Row],[Order ID]],'List of Orders '!$A$1:$E$501,2,FALSE)</f>
        <v>02-07-2018</v>
      </c>
      <c r="H57" s="2" t="s">
        <v>1399</v>
      </c>
      <c r="I57" t="str">
        <f>VLOOKUP(Order_Details[[#This Row],[Order ID]],'List of Orders '!$A$1:$E$501,3,FALSE)</f>
        <v>Parna</v>
      </c>
      <c r="J57" t="str">
        <f>INDEX('List of Orders '!$D$2:$D$501, MATCH(Order_Details[[#This Row],[Order ID]],'List of Orders '!$A$2:$A$501,0))</f>
        <v>Madhya Pradesh</v>
      </c>
      <c r="K57" t="str">
        <f>INDEX('List of Orders '!$E$2:$E$501, MATCH(Order_Details[[#This Row],[Order ID]],'List of Orders '!$A$2:$A$501,0))</f>
        <v>Bhopal</v>
      </c>
      <c r="M57"/>
    </row>
    <row r="58" spans="1:13" x14ac:dyDescent="0.3">
      <c r="A58" s="1" t="s">
        <v>48</v>
      </c>
      <c r="B58" s="2">
        <v>32</v>
      </c>
      <c r="C58" s="2">
        <v>-16</v>
      </c>
      <c r="D58" s="2">
        <v>6</v>
      </c>
      <c r="E58" s="1" t="s">
        <v>1392</v>
      </c>
      <c r="F58" s="1" t="s">
        <v>7</v>
      </c>
      <c r="G58" s="2" t="str">
        <f>VLOOKUP(Order_Details[[#This Row],[Order ID]],'List of Orders '!$A$1:$E$501,2,FALSE)</f>
        <v>02-07-2018</v>
      </c>
      <c r="H58" s="2" t="s">
        <v>1399</v>
      </c>
      <c r="I58" t="str">
        <f>VLOOKUP(Order_Details[[#This Row],[Order ID]],'List of Orders '!$A$1:$E$501,3,FALSE)</f>
        <v>Parna</v>
      </c>
      <c r="J58" t="str">
        <f>INDEX('List of Orders '!$D$2:$D$501, MATCH(Order_Details[[#This Row],[Order ID]],'List of Orders '!$A$2:$A$501,0))</f>
        <v>Madhya Pradesh</v>
      </c>
      <c r="K58" t="str">
        <f>INDEX('List of Orders '!$E$2:$E$501, MATCH(Order_Details[[#This Row],[Order ID]],'List of Orders '!$A$2:$A$501,0))</f>
        <v>Bhopal</v>
      </c>
      <c r="L58" s="4"/>
      <c r="M58"/>
    </row>
    <row r="59" spans="1:13" x14ac:dyDescent="0.3">
      <c r="A59" s="1" t="s">
        <v>49</v>
      </c>
      <c r="B59" s="2">
        <v>116</v>
      </c>
      <c r="C59" s="2">
        <v>-4</v>
      </c>
      <c r="D59" s="2">
        <v>1</v>
      </c>
      <c r="E59" s="1" t="s">
        <v>1392</v>
      </c>
      <c r="F59" s="1" t="s">
        <v>7</v>
      </c>
      <c r="G59" s="2" t="str">
        <f>VLOOKUP(Order_Details[[#This Row],[Order ID]],'List of Orders '!$A$1:$E$501,2,FALSE)</f>
        <v>05-07-2018</v>
      </c>
      <c r="H59" s="2" t="s">
        <v>1399</v>
      </c>
      <c r="I59" t="str">
        <f>VLOOKUP(Order_Details[[#This Row],[Order ID]],'List of Orders '!$A$1:$E$501,3,FALSE)</f>
        <v>Noopur</v>
      </c>
      <c r="J59" t="str">
        <f>INDEX('List of Orders '!$D$2:$D$501, MATCH(Order_Details[[#This Row],[Order ID]],'List of Orders '!$A$2:$A$501,0))</f>
        <v>Karnataka</v>
      </c>
      <c r="K59" t="str">
        <f>INDEX('List of Orders '!$E$2:$E$501, MATCH(Order_Details[[#This Row],[Order ID]],'List of Orders '!$A$2:$A$501,0))</f>
        <v>Bangalore</v>
      </c>
      <c r="L59" s="4"/>
      <c r="M59"/>
    </row>
    <row r="60" spans="1:13" x14ac:dyDescent="0.3">
      <c r="A60" s="1" t="s">
        <v>49</v>
      </c>
      <c r="B60" s="2">
        <v>275</v>
      </c>
      <c r="C60" s="2">
        <v>-275</v>
      </c>
      <c r="D60" s="2">
        <v>4</v>
      </c>
      <c r="E60" s="1" t="s">
        <v>1392</v>
      </c>
      <c r="F60" s="1" t="s">
        <v>7</v>
      </c>
      <c r="G60" s="2" t="str">
        <f>VLOOKUP(Order_Details[[#This Row],[Order ID]],'List of Orders '!$A$1:$E$501,2,FALSE)</f>
        <v>05-07-2018</v>
      </c>
      <c r="H60" s="2" t="s">
        <v>1399</v>
      </c>
      <c r="I60" t="str">
        <f>VLOOKUP(Order_Details[[#This Row],[Order ID]],'List of Orders '!$A$1:$E$501,3,FALSE)</f>
        <v>Noopur</v>
      </c>
      <c r="J60" t="str">
        <f>INDEX('List of Orders '!$D$2:$D$501, MATCH(Order_Details[[#This Row],[Order ID]],'List of Orders '!$A$2:$A$501,0))</f>
        <v>Karnataka</v>
      </c>
      <c r="K60" t="str">
        <f>INDEX('List of Orders '!$E$2:$E$501, MATCH(Order_Details[[#This Row],[Order ID]],'List of Orders '!$A$2:$A$501,0))</f>
        <v>Bangalore</v>
      </c>
      <c r="L60" s="4"/>
      <c r="M60"/>
    </row>
    <row r="61" spans="1:13" x14ac:dyDescent="0.3">
      <c r="A61" s="1" t="s">
        <v>49</v>
      </c>
      <c r="B61" s="2">
        <v>168</v>
      </c>
      <c r="C61" s="2">
        <v>-9</v>
      </c>
      <c r="D61" s="2">
        <v>3</v>
      </c>
      <c r="E61" s="1" t="s">
        <v>1392</v>
      </c>
      <c r="F61" s="1" t="s">
        <v>7</v>
      </c>
      <c r="G61" s="2" t="str">
        <f>VLOOKUP(Order_Details[[#This Row],[Order ID]],'List of Orders '!$A$1:$E$501,2,FALSE)</f>
        <v>05-07-2018</v>
      </c>
      <c r="H61" s="2" t="s">
        <v>1399</v>
      </c>
      <c r="I61" t="str">
        <f>VLOOKUP(Order_Details[[#This Row],[Order ID]],'List of Orders '!$A$1:$E$501,3,FALSE)</f>
        <v>Noopur</v>
      </c>
      <c r="J61" t="str">
        <f>INDEX('List of Orders '!$D$2:$D$501, MATCH(Order_Details[[#This Row],[Order ID]],'List of Orders '!$A$2:$A$501,0))</f>
        <v>Karnataka</v>
      </c>
      <c r="K61" t="str">
        <f>INDEX('List of Orders '!$E$2:$E$501, MATCH(Order_Details[[#This Row],[Order ID]],'List of Orders '!$A$2:$A$501,0))</f>
        <v>Bangalore</v>
      </c>
      <c r="L61" s="4"/>
      <c r="M61"/>
    </row>
    <row r="62" spans="1:13" x14ac:dyDescent="0.3">
      <c r="A62" s="1" t="s">
        <v>50</v>
      </c>
      <c r="B62" s="2">
        <v>207</v>
      </c>
      <c r="C62" s="2">
        <v>-153</v>
      </c>
      <c r="D62" s="2">
        <v>3</v>
      </c>
      <c r="E62" s="1" t="s">
        <v>1392</v>
      </c>
      <c r="F62" s="1" t="s">
        <v>7</v>
      </c>
      <c r="G62" s="2" t="str">
        <f>VLOOKUP(Order_Details[[#This Row],[Order ID]],'List of Orders '!$A$1:$E$501,2,FALSE)</f>
        <v>07-07-2018</v>
      </c>
      <c r="H62" s="2" t="s">
        <v>1399</v>
      </c>
      <c r="I62" t="str">
        <f>VLOOKUP(Order_Details[[#This Row],[Order ID]],'List of Orders '!$A$1:$E$501,3,FALSE)</f>
        <v>Amisha</v>
      </c>
      <c r="J62" t="str">
        <f>INDEX('List of Orders '!$D$2:$D$501, MATCH(Order_Details[[#This Row],[Order ID]],'List of Orders '!$A$2:$A$501,0))</f>
        <v>Tamil Nadu</v>
      </c>
      <c r="K62" t="str">
        <f>INDEX('List of Orders '!$E$2:$E$501, MATCH(Order_Details[[#This Row],[Order ID]],'List of Orders '!$A$2:$A$501,0))</f>
        <v>Chennai</v>
      </c>
      <c r="L62" s="4"/>
      <c r="M62"/>
    </row>
    <row r="63" spans="1:13" x14ac:dyDescent="0.3">
      <c r="A63" s="1" t="s">
        <v>51</v>
      </c>
      <c r="B63" s="2">
        <v>31</v>
      </c>
      <c r="C63" s="2">
        <v>-3</v>
      </c>
      <c r="D63" s="2">
        <v>4</v>
      </c>
      <c r="E63" s="1" t="s">
        <v>1392</v>
      </c>
      <c r="F63" s="1" t="s">
        <v>7</v>
      </c>
      <c r="G63" s="2" t="str">
        <f>VLOOKUP(Order_Details[[#This Row],[Order ID]],'List of Orders '!$A$1:$E$501,2,FALSE)</f>
        <v>11-07-2018</v>
      </c>
      <c r="H63" s="2" t="s">
        <v>1399</v>
      </c>
      <c r="I63" t="str">
        <f>VLOOKUP(Order_Details[[#This Row],[Order ID]],'List of Orders '!$A$1:$E$501,3,FALSE)</f>
        <v>Shaily</v>
      </c>
      <c r="J63" t="str">
        <f>INDEX('List of Orders '!$D$2:$D$501, MATCH(Order_Details[[#This Row],[Order ID]],'List of Orders '!$A$2:$A$501,0))</f>
        <v>Maharashtra</v>
      </c>
      <c r="K63" t="str">
        <f>INDEX('List of Orders '!$E$2:$E$501, MATCH(Order_Details[[#This Row],[Order ID]],'List of Orders '!$A$2:$A$501,0))</f>
        <v>Mumbai</v>
      </c>
      <c r="L63" s="4"/>
      <c r="M63"/>
    </row>
    <row r="64" spans="1:13" x14ac:dyDescent="0.3">
      <c r="A64" s="1" t="s">
        <v>51</v>
      </c>
      <c r="B64" s="2">
        <v>306</v>
      </c>
      <c r="C64" s="2">
        <v>-147</v>
      </c>
      <c r="D64" s="2">
        <v>3</v>
      </c>
      <c r="E64" s="1" t="s">
        <v>1392</v>
      </c>
      <c r="F64" s="1" t="s">
        <v>7</v>
      </c>
      <c r="G64" s="2" t="str">
        <f>VLOOKUP(Order_Details[[#This Row],[Order ID]],'List of Orders '!$A$1:$E$501,2,FALSE)</f>
        <v>11-07-2018</v>
      </c>
      <c r="H64" s="2" t="s">
        <v>1399</v>
      </c>
      <c r="I64" t="str">
        <f>VLOOKUP(Order_Details[[#This Row],[Order ID]],'List of Orders '!$A$1:$E$501,3,FALSE)</f>
        <v>Shaily</v>
      </c>
      <c r="J64" t="str">
        <f>INDEX('List of Orders '!$D$2:$D$501, MATCH(Order_Details[[#This Row],[Order ID]],'List of Orders '!$A$2:$A$501,0))</f>
        <v>Maharashtra</v>
      </c>
      <c r="K64" t="str">
        <f>INDEX('List of Orders '!$E$2:$E$501, MATCH(Order_Details[[#This Row],[Order ID]],'List of Orders '!$A$2:$A$501,0))</f>
        <v>Mumbai</v>
      </c>
      <c r="L64" s="4"/>
      <c r="M64"/>
    </row>
    <row r="65" spans="1:13" x14ac:dyDescent="0.3">
      <c r="A65" s="1" t="s">
        <v>52</v>
      </c>
      <c r="B65" s="2">
        <v>97</v>
      </c>
      <c r="C65" s="2">
        <v>-45</v>
      </c>
      <c r="D65" s="2">
        <v>4</v>
      </c>
      <c r="E65" s="1" t="s">
        <v>1392</v>
      </c>
      <c r="F65" s="1" t="s">
        <v>7</v>
      </c>
      <c r="G65" s="2" t="str">
        <f>VLOOKUP(Order_Details[[#This Row],[Order ID]],'List of Orders '!$A$1:$E$501,2,FALSE)</f>
        <v>12-07-2018</v>
      </c>
      <c r="H65" s="2" t="s">
        <v>1399</v>
      </c>
      <c r="I65" t="str">
        <f>VLOOKUP(Order_Details[[#This Row],[Order ID]],'List of Orders '!$A$1:$E$501,3,FALSE)</f>
        <v>Ekta</v>
      </c>
      <c r="J65" t="str">
        <f>INDEX('List of Orders '!$D$2:$D$501, MATCH(Order_Details[[#This Row],[Order ID]],'List of Orders '!$A$2:$A$501,0))</f>
        <v>Madhya Pradesh</v>
      </c>
      <c r="K65" t="str">
        <f>INDEX('List of Orders '!$E$2:$E$501, MATCH(Order_Details[[#This Row],[Order ID]],'List of Orders '!$A$2:$A$501,0))</f>
        <v>Indore</v>
      </c>
      <c r="L65" s="4"/>
      <c r="M65"/>
    </row>
    <row r="66" spans="1:13" x14ac:dyDescent="0.3">
      <c r="A66" s="1" t="s">
        <v>52</v>
      </c>
      <c r="B66" s="2">
        <v>47</v>
      </c>
      <c r="C66" s="2">
        <v>-27</v>
      </c>
      <c r="D66" s="2">
        <v>4</v>
      </c>
      <c r="E66" s="1" t="s">
        <v>1392</v>
      </c>
      <c r="F66" s="1" t="s">
        <v>7</v>
      </c>
      <c r="G66" s="2" t="str">
        <f>VLOOKUP(Order_Details[[#This Row],[Order ID]],'List of Orders '!$A$1:$E$501,2,FALSE)</f>
        <v>12-07-2018</v>
      </c>
      <c r="H66" s="2" t="s">
        <v>1399</v>
      </c>
      <c r="I66" t="str">
        <f>VLOOKUP(Order_Details[[#This Row],[Order ID]],'List of Orders '!$A$1:$E$501,3,FALSE)</f>
        <v>Ekta</v>
      </c>
      <c r="J66" t="str">
        <f>INDEX('List of Orders '!$D$2:$D$501, MATCH(Order_Details[[#This Row],[Order ID]],'List of Orders '!$A$2:$A$501,0))</f>
        <v>Madhya Pradesh</v>
      </c>
      <c r="K66" t="str">
        <f>INDEX('List of Orders '!$E$2:$E$501, MATCH(Order_Details[[#This Row],[Order ID]],'List of Orders '!$A$2:$A$501,0))</f>
        <v>Indore</v>
      </c>
      <c r="L66" s="4"/>
      <c r="M66"/>
    </row>
    <row r="67" spans="1:13" x14ac:dyDescent="0.3">
      <c r="A67" s="1" t="s">
        <v>53</v>
      </c>
      <c r="B67" s="2">
        <v>33</v>
      </c>
      <c r="C67" s="2">
        <v>-12</v>
      </c>
      <c r="D67" s="2">
        <v>7</v>
      </c>
      <c r="E67" s="1" t="s">
        <v>1392</v>
      </c>
      <c r="F67" s="1" t="s">
        <v>7</v>
      </c>
      <c r="G67" s="2" t="str">
        <f>VLOOKUP(Order_Details[[#This Row],[Order ID]],'List of Orders '!$A$1:$E$501,2,FALSE)</f>
        <v>18-07-2018</v>
      </c>
      <c r="H67" s="2" t="s">
        <v>1399</v>
      </c>
      <c r="I67" t="str">
        <f>VLOOKUP(Order_Details[[#This Row],[Order ID]],'List of Orders '!$A$1:$E$501,3,FALSE)</f>
        <v>Aakanksha</v>
      </c>
      <c r="J67" t="str">
        <f>INDEX('List of Orders '!$D$2:$D$501, MATCH(Order_Details[[#This Row],[Order ID]],'List of Orders '!$A$2:$A$501,0))</f>
        <v>Madhya Pradesh</v>
      </c>
      <c r="K67" t="str">
        <f>INDEX('List of Orders '!$E$2:$E$501, MATCH(Order_Details[[#This Row],[Order ID]],'List of Orders '!$A$2:$A$501,0))</f>
        <v>Indore</v>
      </c>
      <c r="L67" s="4"/>
      <c r="M67"/>
    </row>
    <row r="68" spans="1:13" x14ac:dyDescent="0.3">
      <c r="A68" s="1" t="s">
        <v>54</v>
      </c>
      <c r="B68" s="2">
        <v>58</v>
      </c>
      <c r="C68" s="2">
        <v>0</v>
      </c>
      <c r="D68" s="2">
        <v>4</v>
      </c>
      <c r="E68" s="1" t="s">
        <v>1392</v>
      </c>
      <c r="F68" s="1" t="s">
        <v>7</v>
      </c>
      <c r="G68" s="2" t="str">
        <f>VLOOKUP(Order_Details[[#This Row],[Order ID]],'List of Orders '!$A$1:$E$501,2,FALSE)</f>
        <v>25-07-2018</v>
      </c>
      <c r="H68" s="2" t="s">
        <v>1399</v>
      </c>
      <c r="I68" t="str">
        <f>VLOOKUP(Order_Details[[#This Row],[Order ID]],'List of Orders '!$A$1:$E$501,3,FALSE)</f>
        <v>Surabhi</v>
      </c>
      <c r="J68" t="str">
        <f>INDEX('List of Orders '!$D$2:$D$501, MATCH(Order_Details[[#This Row],[Order ID]],'List of Orders '!$A$2:$A$501,0))</f>
        <v>Tamil Nadu</v>
      </c>
      <c r="K68" t="str">
        <f>INDEX('List of Orders '!$E$2:$E$501, MATCH(Order_Details[[#This Row],[Order ID]],'List of Orders '!$A$2:$A$501,0))</f>
        <v>Chennai</v>
      </c>
      <c r="L68" s="4"/>
      <c r="M68"/>
    </row>
    <row r="69" spans="1:13" x14ac:dyDescent="0.3">
      <c r="A69" s="1" t="s">
        <v>55</v>
      </c>
      <c r="B69" s="2">
        <v>561</v>
      </c>
      <c r="C69" s="2">
        <v>212</v>
      </c>
      <c r="D69" s="2">
        <v>3</v>
      </c>
      <c r="E69" s="1" t="s">
        <v>1392</v>
      </c>
      <c r="F69" s="1" t="s">
        <v>7</v>
      </c>
      <c r="G69" s="2" t="str">
        <f>VLOOKUP(Order_Details[[#This Row],[Order ID]],'List of Orders '!$A$1:$E$501,2,FALSE)</f>
        <v>26-07-2018</v>
      </c>
      <c r="H69" s="2" t="s">
        <v>1399</v>
      </c>
      <c r="I69" t="str">
        <f>VLOOKUP(Order_Details[[#This Row],[Order ID]],'List of Orders '!$A$1:$E$501,3,FALSE)</f>
        <v>Manshul</v>
      </c>
      <c r="J69" t="str">
        <f>INDEX('List of Orders '!$D$2:$D$501, MATCH(Order_Details[[#This Row],[Order ID]],'List of Orders '!$A$2:$A$501,0))</f>
        <v>Uttar Pradesh</v>
      </c>
      <c r="K69" t="str">
        <f>INDEX('List of Orders '!$E$2:$E$501, MATCH(Order_Details[[#This Row],[Order ID]],'List of Orders '!$A$2:$A$501,0))</f>
        <v>Lucknow</v>
      </c>
      <c r="L69" s="4"/>
      <c r="M69"/>
    </row>
    <row r="70" spans="1:13" x14ac:dyDescent="0.3">
      <c r="A70" s="1" t="s">
        <v>55</v>
      </c>
      <c r="B70" s="2">
        <v>138</v>
      </c>
      <c r="C70" s="2">
        <v>-3</v>
      </c>
      <c r="D70" s="2">
        <v>5</v>
      </c>
      <c r="E70" s="1" t="s">
        <v>1392</v>
      </c>
      <c r="F70" s="1" t="s">
        <v>7</v>
      </c>
      <c r="G70" s="2" t="str">
        <f>VLOOKUP(Order_Details[[#This Row],[Order ID]],'List of Orders '!$A$1:$E$501,2,FALSE)</f>
        <v>26-07-2018</v>
      </c>
      <c r="H70" s="2" t="s">
        <v>1399</v>
      </c>
      <c r="I70" t="str">
        <f>VLOOKUP(Order_Details[[#This Row],[Order ID]],'List of Orders '!$A$1:$E$501,3,FALSE)</f>
        <v>Manshul</v>
      </c>
      <c r="J70" t="str">
        <f>INDEX('List of Orders '!$D$2:$D$501, MATCH(Order_Details[[#This Row],[Order ID]],'List of Orders '!$A$2:$A$501,0))</f>
        <v>Uttar Pradesh</v>
      </c>
      <c r="K70" t="str">
        <f>INDEX('List of Orders '!$E$2:$E$501, MATCH(Order_Details[[#This Row],[Order ID]],'List of Orders '!$A$2:$A$501,0))</f>
        <v>Lucknow</v>
      </c>
      <c r="L70" s="4"/>
      <c r="M70"/>
    </row>
    <row r="71" spans="1:13" x14ac:dyDescent="0.3">
      <c r="A71" s="1" t="s">
        <v>56</v>
      </c>
      <c r="B71" s="2">
        <v>322</v>
      </c>
      <c r="C71" s="2">
        <v>-113</v>
      </c>
      <c r="D71" s="2">
        <v>4</v>
      </c>
      <c r="E71" s="1" t="s">
        <v>1392</v>
      </c>
      <c r="F71" s="1" t="s">
        <v>7</v>
      </c>
      <c r="G71" s="2" t="str">
        <f>VLOOKUP(Order_Details[[#This Row],[Order ID]],'List of Orders '!$A$1:$E$501,2,FALSE)</f>
        <v>06-08-2018</v>
      </c>
      <c r="H71" s="2" t="s">
        <v>1399</v>
      </c>
      <c r="I71" t="str">
        <f>VLOOKUP(Order_Details[[#This Row],[Order ID]],'List of Orders '!$A$1:$E$501,3,FALSE)</f>
        <v>Ameesha</v>
      </c>
      <c r="J71" t="str">
        <f>INDEX('List of Orders '!$D$2:$D$501, MATCH(Order_Details[[#This Row],[Order ID]],'List of Orders '!$A$2:$A$501,0))</f>
        <v>Maharashtra</v>
      </c>
      <c r="K71" t="str">
        <f>INDEX('List of Orders '!$E$2:$E$501, MATCH(Order_Details[[#This Row],[Order ID]],'List of Orders '!$A$2:$A$501,0))</f>
        <v>Pune</v>
      </c>
      <c r="L71" s="4"/>
      <c r="M71"/>
    </row>
    <row r="72" spans="1:13" x14ac:dyDescent="0.3">
      <c r="A72" s="1" t="s">
        <v>57</v>
      </c>
      <c r="B72" s="2">
        <v>72</v>
      </c>
      <c r="C72" s="2">
        <v>-6</v>
      </c>
      <c r="D72" s="2">
        <v>3</v>
      </c>
      <c r="E72" s="1" t="s">
        <v>1392</v>
      </c>
      <c r="F72" s="1" t="s">
        <v>7</v>
      </c>
      <c r="G72" s="2" t="str">
        <f>VLOOKUP(Order_Details[[#This Row],[Order ID]],'List of Orders '!$A$1:$E$501,2,FALSE)</f>
        <v>16-08-2018</v>
      </c>
      <c r="H72" s="2" t="s">
        <v>1399</v>
      </c>
      <c r="I72" t="str">
        <f>VLOOKUP(Order_Details[[#This Row],[Order ID]],'List of Orders '!$A$1:$E$501,3,FALSE)</f>
        <v>Ayush</v>
      </c>
      <c r="J72" t="str">
        <f>INDEX('List of Orders '!$D$2:$D$501, MATCH(Order_Details[[#This Row],[Order ID]],'List of Orders '!$A$2:$A$501,0))</f>
        <v>Punjab</v>
      </c>
      <c r="K72" t="str">
        <f>INDEX('List of Orders '!$E$2:$E$501, MATCH(Order_Details[[#This Row],[Order ID]],'List of Orders '!$A$2:$A$501,0))</f>
        <v>Chandigarh</v>
      </c>
      <c r="L72" s="4"/>
      <c r="M72"/>
    </row>
    <row r="73" spans="1:13" x14ac:dyDescent="0.3">
      <c r="A73" s="1" t="s">
        <v>57</v>
      </c>
      <c r="B73" s="2">
        <v>1069</v>
      </c>
      <c r="C73" s="2">
        <v>0</v>
      </c>
      <c r="D73" s="2">
        <v>6</v>
      </c>
      <c r="E73" s="1" t="s">
        <v>1392</v>
      </c>
      <c r="F73" s="1" t="s">
        <v>7</v>
      </c>
      <c r="G73" s="2" t="str">
        <f>VLOOKUP(Order_Details[[#This Row],[Order ID]],'List of Orders '!$A$1:$E$501,2,FALSE)</f>
        <v>16-08-2018</v>
      </c>
      <c r="H73" s="2" t="s">
        <v>1399</v>
      </c>
      <c r="I73" t="str">
        <f>VLOOKUP(Order_Details[[#This Row],[Order ID]],'List of Orders '!$A$1:$E$501,3,FALSE)</f>
        <v>Ayush</v>
      </c>
      <c r="J73" t="str">
        <f>INDEX('List of Orders '!$D$2:$D$501, MATCH(Order_Details[[#This Row],[Order ID]],'List of Orders '!$A$2:$A$501,0))</f>
        <v>Punjab</v>
      </c>
      <c r="K73" t="str">
        <f>INDEX('List of Orders '!$E$2:$E$501, MATCH(Order_Details[[#This Row],[Order ID]],'List of Orders '!$A$2:$A$501,0))</f>
        <v>Chandigarh</v>
      </c>
      <c r="L73" s="4"/>
      <c r="M73"/>
    </row>
    <row r="74" spans="1:13" x14ac:dyDescent="0.3">
      <c r="A74" s="1" t="s">
        <v>58</v>
      </c>
      <c r="B74" s="2">
        <v>58</v>
      </c>
      <c r="C74" s="2">
        <v>-8</v>
      </c>
      <c r="D74" s="2">
        <v>2</v>
      </c>
      <c r="E74" s="1" t="s">
        <v>1392</v>
      </c>
      <c r="F74" s="1" t="s">
        <v>7</v>
      </c>
      <c r="G74" s="2" t="str">
        <f>VLOOKUP(Order_Details[[#This Row],[Order ID]],'List of Orders '!$A$1:$E$501,2,FALSE)</f>
        <v>18-08-2018</v>
      </c>
      <c r="H74" s="2" t="s">
        <v>1399</v>
      </c>
      <c r="I74" t="str">
        <f>VLOOKUP(Order_Details[[#This Row],[Order ID]],'List of Orders '!$A$1:$E$501,3,FALSE)</f>
        <v>Rane</v>
      </c>
      <c r="J74" t="str">
        <f>INDEX('List of Orders '!$D$2:$D$501, MATCH(Order_Details[[#This Row],[Order ID]],'List of Orders '!$A$2:$A$501,0))</f>
        <v>Maharashtra</v>
      </c>
      <c r="K74" t="str">
        <f>INDEX('List of Orders '!$E$2:$E$501, MATCH(Order_Details[[#This Row],[Order ID]],'List of Orders '!$A$2:$A$501,0))</f>
        <v>Mumbai</v>
      </c>
      <c r="L74" s="4"/>
      <c r="M74"/>
    </row>
    <row r="75" spans="1:13" x14ac:dyDescent="0.3">
      <c r="A75" s="1" t="s">
        <v>59</v>
      </c>
      <c r="B75" s="2">
        <v>143</v>
      </c>
      <c r="C75" s="2">
        <v>-124</v>
      </c>
      <c r="D75" s="2">
        <v>5</v>
      </c>
      <c r="E75" s="1" t="s">
        <v>1392</v>
      </c>
      <c r="F75" s="1" t="s">
        <v>7</v>
      </c>
      <c r="G75" s="2" t="str">
        <f>VLOOKUP(Order_Details[[#This Row],[Order ID]],'List of Orders '!$A$1:$E$501,2,FALSE)</f>
        <v>21-08-2018</v>
      </c>
      <c r="H75" s="2" t="s">
        <v>1399</v>
      </c>
      <c r="I75" t="str">
        <f>VLOOKUP(Order_Details[[#This Row],[Order ID]],'List of Orders '!$A$1:$E$501,3,FALSE)</f>
        <v>Aman</v>
      </c>
      <c r="J75" t="str">
        <f>INDEX('List of Orders '!$D$2:$D$501, MATCH(Order_Details[[#This Row],[Order ID]],'List of Orders '!$A$2:$A$501,0))</f>
        <v>Nagaland</v>
      </c>
      <c r="K75" t="str">
        <f>INDEX('List of Orders '!$E$2:$E$501, MATCH(Order_Details[[#This Row],[Order ID]],'List of Orders '!$A$2:$A$501,0))</f>
        <v>Kohima</v>
      </c>
      <c r="L75" s="4"/>
      <c r="M75"/>
    </row>
    <row r="76" spans="1:13" x14ac:dyDescent="0.3">
      <c r="A76" s="1" t="s">
        <v>59</v>
      </c>
      <c r="B76" s="2">
        <v>9</v>
      </c>
      <c r="C76" s="2">
        <v>-5</v>
      </c>
      <c r="D76" s="2">
        <v>1</v>
      </c>
      <c r="E76" s="1" t="s">
        <v>1392</v>
      </c>
      <c r="F76" s="1" t="s">
        <v>7</v>
      </c>
      <c r="G76" s="2" t="str">
        <f>VLOOKUP(Order_Details[[#This Row],[Order ID]],'List of Orders '!$A$1:$E$501,2,FALSE)</f>
        <v>21-08-2018</v>
      </c>
      <c r="H76" s="2" t="s">
        <v>1413</v>
      </c>
      <c r="I76" t="str">
        <f>VLOOKUP(Order_Details[[#This Row],[Order ID]],'List of Orders '!$A$1:$E$501,3,FALSE)</f>
        <v>Aman</v>
      </c>
      <c r="J76" t="str">
        <f>INDEX('List of Orders '!$D$2:$D$501, MATCH(Order_Details[[#This Row],[Order ID]],'List of Orders '!$A$2:$A$501,0))</f>
        <v>Nagaland</v>
      </c>
      <c r="K76" t="str">
        <f>INDEX('List of Orders '!$E$2:$E$501, MATCH(Order_Details[[#This Row],[Order ID]],'List of Orders '!$A$2:$A$501,0))</f>
        <v>Kohima</v>
      </c>
      <c r="L76" s="4"/>
      <c r="M76"/>
    </row>
    <row r="77" spans="1:13" x14ac:dyDescent="0.3">
      <c r="A77" s="1" t="s">
        <v>60</v>
      </c>
      <c r="B77" s="2">
        <v>296</v>
      </c>
      <c r="C77" s="2">
        <v>-225</v>
      </c>
      <c r="D77" s="2">
        <v>11</v>
      </c>
      <c r="E77" s="1" t="s">
        <v>1392</v>
      </c>
      <c r="F77" s="1" t="s">
        <v>7</v>
      </c>
      <c r="G77" s="2" t="str">
        <f>VLOOKUP(Order_Details[[#This Row],[Order ID]],'List of Orders '!$A$1:$E$501,2,FALSE)</f>
        <v>23-08-2018</v>
      </c>
      <c r="H77" s="2" t="s">
        <v>1413</v>
      </c>
      <c r="I77" t="str">
        <f>VLOOKUP(Order_Details[[#This Row],[Order ID]],'List of Orders '!$A$1:$E$501,3,FALSE)</f>
        <v>Kartik</v>
      </c>
      <c r="J77" t="str">
        <f>INDEX('List of Orders '!$D$2:$D$501, MATCH(Order_Details[[#This Row],[Order ID]],'List of Orders '!$A$2:$A$501,0))</f>
        <v>Gujarat</v>
      </c>
      <c r="K77" t="str">
        <f>INDEX('List of Orders '!$E$2:$E$501, MATCH(Order_Details[[#This Row],[Order ID]],'List of Orders '!$A$2:$A$501,0))</f>
        <v>Ahmedabad</v>
      </c>
      <c r="L77" s="4"/>
      <c r="M77"/>
    </row>
    <row r="78" spans="1:13" x14ac:dyDescent="0.3">
      <c r="A78" s="1" t="s">
        <v>61</v>
      </c>
      <c r="B78" s="2">
        <v>87</v>
      </c>
      <c r="C78" s="2">
        <v>16</v>
      </c>
      <c r="D78" s="2">
        <v>2</v>
      </c>
      <c r="E78" s="1" t="s">
        <v>1392</v>
      </c>
      <c r="F78" s="1" t="s">
        <v>7</v>
      </c>
      <c r="G78" s="2" t="str">
        <f>VLOOKUP(Order_Details[[#This Row],[Order ID]],'List of Orders '!$A$1:$E$501,2,FALSE)</f>
        <v>24-08-2018</v>
      </c>
      <c r="H78" s="2" t="s">
        <v>1413</v>
      </c>
      <c r="I78" t="str">
        <f>VLOOKUP(Order_Details[[#This Row],[Order ID]],'List of Orders '!$A$1:$E$501,3,FALSE)</f>
        <v>Shivam</v>
      </c>
      <c r="J78" t="str">
        <f>INDEX('List of Orders '!$D$2:$D$501, MATCH(Order_Details[[#This Row],[Order ID]],'List of Orders '!$A$2:$A$501,0))</f>
        <v>Maharashtra</v>
      </c>
      <c r="K78" t="str">
        <f>INDEX('List of Orders '!$E$2:$E$501, MATCH(Order_Details[[#This Row],[Order ID]],'List of Orders '!$A$2:$A$501,0))</f>
        <v>Pune</v>
      </c>
      <c r="L78" s="4"/>
      <c r="M78"/>
    </row>
    <row r="79" spans="1:13" x14ac:dyDescent="0.3">
      <c r="A79" s="1" t="s">
        <v>62</v>
      </c>
      <c r="B79" s="2">
        <v>208</v>
      </c>
      <c r="C79" s="2">
        <v>-25</v>
      </c>
      <c r="D79" s="2">
        <v>2</v>
      </c>
      <c r="E79" s="1" t="s">
        <v>1392</v>
      </c>
      <c r="F79" s="1" t="s">
        <v>7</v>
      </c>
      <c r="G79" s="2" t="str">
        <f>VLOOKUP(Order_Details[[#This Row],[Order ID]],'List of Orders '!$A$1:$E$501,2,FALSE)</f>
        <v>28-08-2018</v>
      </c>
      <c r="H79" s="2" t="s">
        <v>1413</v>
      </c>
      <c r="I79" t="str">
        <f>VLOOKUP(Order_Details[[#This Row],[Order ID]],'List of Orders '!$A$1:$E$501,3,FALSE)</f>
        <v>Priyanshu</v>
      </c>
      <c r="J79" t="str">
        <f>INDEX('List of Orders '!$D$2:$D$501, MATCH(Order_Details[[#This Row],[Order ID]],'List of Orders '!$A$2:$A$501,0))</f>
        <v>Madhya Pradesh</v>
      </c>
      <c r="K79" t="str">
        <f>INDEX('List of Orders '!$E$2:$E$501, MATCH(Order_Details[[#This Row],[Order ID]],'List of Orders '!$A$2:$A$501,0))</f>
        <v>Indore</v>
      </c>
      <c r="L79" s="4"/>
      <c r="M79"/>
    </row>
    <row r="80" spans="1:13" x14ac:dyDescent="0.3">
      <c r="A80" s="1" t="s">
        <v>62</v>
      </c>
      <c r="B80" s="2">
        <v>20</v>
      </c>
      <c r="C80" s="2">
        <v>-18</v>
      </c>
      <c r="D80" s="2">
        <v>2</v>
      </c>
      <c r="E80" s="1" t="s">
        <v>1392</v>
      </c>
      <c r="F80" s="1" t="s">
        <v>7</v>
      </c>
      <c r="G80" s="2" t="str">
        <f>VLOOKUP(Order_Details[[#This Row],[Order ID]],'List of Orders '!$A$1:$E$501,2,FALSE)</f>
        <v>28-08-2018</v>
      </c>
      <c r="H80" s="2" t="s">
        <v>1413</v>
      </c>
      <c r="I80" t="str">
        <f>VLOOKUP(Order_Details[[#This Row],[Order ID]],'List of Orders '!$A$1:$E$501,3,FALSE)</f>
        <v>Priyanshu</v>
      </c>
      <c r="J80" t="str">
        <f>INDEX('List of Orders '!$D$2:$D$501, MATCH(Order_Details[[#This Row],[Order ID]],'List of Orders '!$A$2:$A$501,0))</f>
        <v>Madhya Pradesh</v>
      </c>
      <c r="K80" t="str">
        <f>INDEX('List of Orders '!$E$2:$E$501, MATCH(Order_Details[[#This Row],[Order ID]],'List of Orders '!$A$2:$A$501,0))</f>
        <v>Indore</v>
      </c>
      <c r="L80" s="4"/>
      <c r="M80"/>
    </row>
    <row r="81" spans="1:13" x14ac:dyDescent="0.3">
      <c r="A81" s="1" t="s">
        <v>63</v>
      </c>
      <c r="B81" s="2">
        <v>43</v>
      </c>
      <c r="C81" s="2">
        <v>-5</v>
      </c>
      <c r="D81" s="2">
        <v>2</v>
      </c>
      <c r="E81" s="1" t="s">
        <v>1392</v>
      </c>
      <c r="F81" s="1" t="s">
        <v>7</v>
      </c>
      <c r="G81" s="2" t="str">
        <f>VLOOKUP(Order_Details[[#This Row],[Order ID]],'List of Orders '!$A$1:$E$501,2,FALSE)</f>
        <v>29-08-2018</v>
      </c>
      <c r="H81" s="2" t="s">
        <v>1413</v>
      </c>
      <c r="I81" t="str">
        <f>VLOOKUP(Order_Details[[#This Row],[Order ID]],'List of Orders '!$A$1:$E$501,3,FALSE)</f>
        <v>Nishant</v>
      </c>
      <c r="J81" t="str">
        <f>INDEX('List of Orders '!$D$2:$D$501, MATCH(Order_Details[[#This Row],[Order ID]],'List of Orders '!$A$2:$A$501,0))</f>
        <v>Maharashtra</v>
      </c>
      <c r="K81" t="str">
        <f>INDEX('List of Orders '!$E$2:$E$501, MATCH(Order_Details[[#This Row],[Order ID]],'List of Orders '!$A$2:$A$501,0))</f>
        <v>Mumbai</v>
      </c>
      <c r="L81" s="4"/>
      <c r="M81"/>
    </row>
    <row r="82" spans="1:13" x14ac:dyDescent="0.3">
      <c r="A82" s="1" t="s">
        <v>64</v>
      </c>
      <c r="B82" s="2">
        <v>30</v>
      </c>
      <c r="C82" s="2">
        <v>-23</v>
      </c>
      <c r="D82" s="2">
        <v>2</v>
      </c>
      <c r="E82" s="1" t="s">
        <v>1392</v>
      </c>
      <c r="F82" s="1" t="s">
        <v>7</v>
      </c>
      <c r="G82" s="2" t="str">
        <f>VLOOKUP(Order_Details[[#This Row],[Order ID]],'List of Orders '!$A$1:$E$501,2,FALSE)</f>
        <v>01-09-2018</v>
      </c>
      <c r="H82" s="2" t="s">
        <v>1413</v>
      </c>
      <c r="I82" t="str">
        <f>VLOOKUP(Order_Details[[#This Row],[Order ID]],'List of Orders '!$A$1:$E$501,3,FALSE)</f>
        <v>Akshay</v>
      </c>
      <c r="J82" t="str">
        <f>INDEX('List of Orders '!$D$2:$D$501, MATCH(Order_Details[[#This Row],[Order ID]],'List of Orders '!$A$2:$A$501,0))</f>
        <v>Bihar</v>
      </c>
      <c r="K82" t="str">
        <f>INDEX('List of Orders '!$E$2:$E$501, MATCH(Order_Details[[#This Row],[Order ID]],'List of Orders '!$A$2:$A$501,0))</f>
        <v>Patna</v>
      </c>
      <c r="L82" s="4"/>
      <c r="M82"/>
    </row>
    <row r="83" spans="1:13" x14ac:dyDescent="0.3">
      <c r="A83" s="1" t="s">
        <v>64</v>
      </c>
      <c r="B83" s="2">
        <v>319</v>
      </c>
      <c r="C83" s="2">
        <v>-312</v>
      </c>
      <c r="D83" s="2">
        <v>5</v>
      </c>
      <c r="E83" s="1" t="s">
        <v>1392</v>
      </c>
      <c r="F83" s="1" t="s">
        <v>7</v>
      </c>
      <c r="G83" s="2" t="str">
        <f>VLOOKUP(Order_Details[[#This Row],[Order ID]],'List of Orders '!$A$1:$E$501,2,FALSE)</f>
        <v>01-09-2018</v>
      </c>
      <c r="H83" s="2" t="s">
        <v>1413</v>
      </c>
      <c r="I83" t="str">
        <f>VLOOKUP(Order_Details[[#This Row],[Order ID]],'List of Orders '!$A$1:$E$501,3,FALSE)</f>
        <v>Akshay</v>
      </c>
      <c r="J83" t="str">
        <f>INDEX('List of Orders '!$D$2:$D$501, MATCH(Order_Details[[#This Row],[Order ID]],'List of Orders '!$A$2:$A$501,0))</f>
        <v>Bihar</v>
      </c>
      <c r="K83" t="str">
        <f>INDEX('List of Orders '!$E$2:$E$501, MATCH(Order_Details[[#This Row],[Order ID]],'List of Orders '!$A$2:$A$501,0))</f>
        <v>Patna</v>
      </c>
      <c r="L83" s="4"/>
      <c r="M83"/>
    </row>
    <row r="84" spans="1:13" x14ac:dyDescent="0.3">
      <c r="A84" s="1" t="s">
        <v>65</v>
      </c>
      <c r="B84" s="2">
        <v>37</v>
      </c>
      <c r="C84" s="2">
        <v>-53</v>
      </c>
      <c r="D84" s="2">
        <v>3</v>
      </c>
      <c r="E84" s="1" t="s">
        <v>1392</v>
      </c>
      <c r="F84" s="1" t="s">
        <v>7</v>
      </c>
      <c r="G84" s="2" t="str">
        <f>VLOOKUP(Order_Details[[#This Row],[Order ID]],'List of Orders '!$A$1:$E$501,2,FALSE)</f>
        <v>02-09-2018</v>
      </c>
      <c r="H84" s="2" t="s">
        <v>1413</v>
      </c>
      <c r="I84" t="str">
        <f>VLOOKUP(Order_Details[[#This Row],[Order ID]],'List of Orders '!$A$1:$E$501,3,FALSE)</f>
        <v>Shourya</v>
      </c>
      <c r="J84" t="str">
        <f>INDEX('List of Orders '!$D$2:$D$501, MATCH(Order_Details[[#This Row],[Order ID]],'List of Orders '!$A$2:$A$501,0))</f>
        <v>Kerala</v>
      </c>
      <c r="K84" t="str">
        <f>INDEX('List of Orders '!$E$2:$E$501, MATCH(Order_Details[[#This Row],[Order ID]],'List of Orders '!$A$2:$A$501,0))</f>
        <v>Thiruvananthapuram</v>
      </c>
      <c r="L84" s="4"/>
      <c r="M84"/>
    </row>
    <row r="85" spans="1:13" x14ac:dyDescent="0.3">
      <c r="A85" s="1" t="s">
        <v>65</v>
      </c>
      <c r="B85" s="2">
        <v>321</v>
      </c>
      <c r="C85" s="2">
        <v>-315</v>
      </c>
      <c r="D85" s="2">
        <v>5</v>
      </c>
      <c r="E85" s="1" t="s">
        <v>1392</v>
      </c>
      <c r="F85" s="1" t="s">
        <v>7</v>
      </c>
      <c r="G85" s="2" t="str">
        <f>VLOOKUP(Order_Details[[#This Row],[Order ID]],'List of Orders '!$A$1:$E$501,2,FALSE)</f>
        <v>02-09-2018</v>
      </c>
      <c r="H85" s="2" t="s">
        <v>1413</v>
      </c>
      <c r="I85" t="str">
        <f>VLOOKUP(Order_Details[[#This Row],[Order ID]],'List of Orders '!$A$1:$E$501,3,FALSE)</f>
        <v>Shourya</v>
      </c>
      <c r="J85" t="str">
        <f>INDEX('List of Orders '!$D$2:$D$501, MATCH(Order_Details[[#This Row],[Order ID]],'List of Orders '!$A$2:$A$501,0))</f>
        <v>Kerala</v>
      </c>
      <c r="K85" t="str">
        <f>INDEX('List of Orders '!$E$2:$E$501, MATCH(Order_Details[[#This Row],[Order ID]],'List of Orders '!$A$2:$A$501,0))</f>
        <v>Thiruvananthapuram</v>
      </c>
      <c r="L85" s="4"/>
      <c r="M85"/>
    </row>
    <row r="86" spans="1:13" x14ac:dyDescent="0.3">
      <c r="A86" s="1" t="s">
        <v>65</v>
      </c>
      <c r="B86" s="2">
        <v>27</v>
      </c>
      <c r="C86" s="2">
        <v>4</v>
      </c>
      <c r="D86" s="2">
        <v>2</v>
      </c>
      <c r="E86" s="1" t="s">
        <v>1392</v>
      </c>
      <c r="F86" s="1" t="s">
        <v>7</v>
      </c>
      <c r="G86" s="2" t="str">
        <f>VLOOKUP(Order_Details[[#This Row],[Order ID]],'List of Orders '!$A$1:$E$501,2,FALSE)</f>
        <v>02-09-2018</v>
      </c>
      <c r="H86" s="2" t="s">
        <v>1413</v>
      </c>
      <c r="I86" t="str">
        <f>VLOOKUP(Order_Details[[#This Row],[Order ID]],'List of Orders '!$A$1:$E$501,3,FALSE)</f>
        <v>Shourya</v>
      </c>
      <c r="J86" t="str">
        <f>INDEX('List of Orders '!$D$2:$D$501, MATCH(Order_Details[[#This Row],[Order ID]],'List of Orders '!$A$2:$A$501,0))</f>
        <v>Kerala</v>
      </c>
      <c r="K86" t="str">
        <f>INDEX('List of Orders '!$E$2:$E$501, MATCH(Order_Details[[#This Row],[Order ID]],'List of Orders '!$A$2:$A$501,0))</f>
        <v>Thiruvananthapuram</v>
      </c>
      <c r="L86" s="4"/>
      <c r="M86"/>
    </row>
    <row r="87" spans="1:13" x14ac:dyDescent="0.3">
      <c r="A87" s="1" t="s">
        <v>66</v>
      </c>
      <c r="B87" s="2">
        <v>40</v>
      </c>
      <c r="C87" s="2">
        <v>0</v>
      </c>
      <c r="D87" s="2">
        <v>3</v>
      </c>
      <c r="E87" s="1" t="s">
        <v>1392</v>
      </c>
      <c r="F87" s="1" t="s">
        <v>7</v>
      </c>
      <c r="G87" s="2" t="str">
        <f>VLOOKUP(Order_Details[[#This Row],[Order ID]],'List of Orders '!$A$1:$E$501,2,FALSE)</f>
        <v>08-09-2018</v>
      </c>
      <c r="H87" s="2" t="s">
        <v>1413</v>
      </c>
      <c r="I87" t="str">
        <f>VLOOKUP(Order_Details[[#This Row],[Order ID]],'List of Orders '!$A$1:$E$501,3,FALSE)</f>
        <v>Surabhi</v>
      </c>
      <c r="J87" t="str">
        <f>INDEX('List of Orders '!$D$2:$D$501, MATCH(Order_Details[[#This Row],[Order ID]],'List of Orders '!$A$2:$A$501,0))</f>
        <v>Maharashtra</v>
      </c>
      <c r="K87" t="str">
        <f>INDEX('List of Orders '!$E$2:$E$501, MATCH(Order_Details[[#This Row],[Order ID]],'List of Orders '!$A$2:$A$501,0))</f>
        <v>Mumbai</v>
      </c>
      <c r="L87" s="4"/>
      <c r="M87"/>
    </row>
    <row r="88" spans="1:13" x14ac:dyDescent="0.3">
      <c r="A88" s="1" t="s">
        <v>66</v>
      </c>
      <c r="B88" s="2">
        <v>102</v>
      </c>
      <c r="C88" s="2">
        <v>-90</v>
      </c>
      <c r="D88" s="2">
        <v>1</v>
      </c>
      <c r="E88" s="1" t="s">
        <v>1392</v>
      </c>
      <c r="F88" s="1" t="s">
        <v>7</v>
      </c>
      <c r="G88" s="2" t="str">
        <f>VLOOKUP(Order_Details[[#This Row],[Order ID]],'List of Orders '!$A$1:$E$501,2,FALSE)</f>
        <v>08-09-2018</v>
      </c>
      <c r="H88" s="2" t="s">
        <v>1413</v>
      </c>
      <c r="I88" t="str">
        <f>VLOOKUP(Order_Details[[#This Row],[Order ID]],'List of Orders '!$A$1:$E$501,3,FALSE)</f>
        <v>Surabhi</v>
      </c>
      <c r="J88" t="str">
        <f>INDEX('List of Orders '!$D$2:$D$501, MATCH(Order_Details[[#This Row],[Order ID]],'List of Orders '!$A$2:$A$501,0))</f>
        <v>Maharashtra</v>
      </c>
      <c r="K88" t="str">
        <f>INDEX('List of Orders '!$E$2:$E$501, MATCH(Order_Details[[#This Row],[Order ID]],'List of Orders '!$A$2:$A$501,0))</f>
        <v>Mumbai</v>
      </c>
      <c r="L88" s="4"/>
      <c r="M88"/>
    </row>
    <row r="89" spans="1:13" x14ac:dyDescent="0.3">
      <c r="A89" s="1" t="s">
        <v>67</v>
      </c>
      <c r="B89" s="2">
        <v>98</v>
      </c>
      <c r="C89" s="2">
        <v>-5</v>
      </c>
      <c r="D89" s="2">
        <v>2</v>
      </c>
      <c r="E89" s="1" t="s">
        <v>1392</v>
      </c>
      <c r="F89" s="1" t="s">
        <v>7</v>
      </c>
      <c r="G89" s="2" t="str">
        <f>VLOOKUP(Order_Details[[#This Row],[Order ID]],'List of Orders '!$A$1:$E$501,2,FALSE)</f>
        <v>09-09-2018</v>
      </c>
      <c r="H89" s="2" t="s">
        <v>1413</v>
      </c>
      <c r="I89" t="str">
        <f>VLOOKUP(Order_Details[[#This Row],[Order ID]],'List of Orders '!$A$1:$E$501,3,FALSE)</f>
        <v>Anudeep</v>
      </c>
      <c r="J89" t="str">
        <f>INDEX('List of Orders '!$D$2:$D$501, MATCH(Order_Details[[#This Row],[Order ID]],'List of Orders '!$A$2:$A$501,0))</f>
        <v>Madhya Pradesh</v>
      </c>
      <c r="K89" t="str">
        <f>INDEX('List of Orders '!$E$2:$E$501, MATCH(Order_Details[[#This Row],[Order ID]],'List of Orders '!$A$2:$A$501,0))</f>
        <v>Indore</v>
      </c>
      <c r="L89" s="4"/>
      <c r="M89"/>
    </row>
    <row r="90" spans="1:13" x14ac:dyDescent="0.3">
      <c r="A90" s="1" t="s">
        <v>68</v>
      </c>
      <c r="B90" s="2">
        <v>24</v>
      </c>
      <c r="C90" s="2">
        <v>-24</v>
      </c>
      <c r="D90" s="2">
        <v>2</v>
      </c>
      <c r="E90" s="1" t="s">
        <v>1392</v>
      </c>
      <c r="F90" s="1" t="s">
        <v>7</v>
      </c>
      <c r="G90" s="2" t="str">
        <f>VLOOKUP(Order_Details[[#This Row],[Order ID]],'List of Orders '!$A$1:$E$501,2,FALSE)</f>
        <v>11-09-2018</v>
      </c>
      <c r="H90" s="2" t="s">
        <v>1413</v>
      </c>
      <c r="I90" t="str">
        <f>VLOOKUP(Order_Details[[#This Row],[Order ID]],'List of Orders '!$A$1:$E$501,3,FALSE)</f>
        <v>Sanjova</v>
      </c>
      <c r="J90" t="str">
        <f>INDEX('List of Orders '!$D$2:$D$501, MATCH(Order_Details[[#This Row],[Order ID]],'List of Orders '!$A$2:$A$501,0))</f>
        <v>Maharashtra</v>
      </c>
      <c r="K90" t="str">
        <f>INDEX('List of Orders '!$E$2:$E$501, MATCH(Order_Details[[#This Row],[Order ID]],'List of Orders '!$A$2:$A$501,0))</f>
        <v>Pune</v>
      </c>
      <c r="L90" s="4"/>
      <c r="M90"/>
    </row>
    <row r="91" spans="1:13" x14ac:dyDescent="0.3">
      <c r="A91" s="1" t="s">
        <v>69</v>
      </c>
      <c r="B91" s="2">
        <v>220</v>
      </c>
      <c r="C91" s="2">
        <v>-19</v>
      </c>
      <c r="D91" s="2">
        <v>2</v>
      </c>
      <c r="E91" s="1" t="s">
        <v>1392</v>
      </c>
      <c r="F91" s="1" t="s">
        <v>7</v>
      </c>
      <c r="G91" s="2" t="str">
        <f>VLOOKUP(Order_Details[[#This Row],[Order ID]],'List of Orders '!$A$1:$E$501,2,FALSE)</f>
        <v>13-09-2018</v>
      </c>
      <c r="H91" s="2" t="s">
        <v>1413</v>
      </c>
      <c r="I91" t="str">
        <f>VLOOKUP(Order_Details[[#This Row],[Order ID]],'List of Orders '!$A$1:$E$501,3,FALSE)</f>
        <v>Surabhi</v>
      </c>
      <c r="J91" t="str">
        <f>INDEX('List of Orders '!$D$2:$D$501, MATCH(Order_Details[[#This Row],[Order ID]],'List of Orders '!$A$2:$A$501,0))</f>
        <v>Rajasthan</v>
      </c>
      <c r="K91" t="str">
        <f>INDEX('List of Orders '!$E$2:$E$501, MATCH(Order_Details[[#This Row],[Order ID]],'List of Orders '!$A$2:$A$501,0))</f>
        <v>Jaipur</v>
      </c>
      <c r="L91" s="4"/>
      <c r="M91"/>
    </row>
    <row r="92" spans="1:13" x14ac:dyDescent="0.3">
      <c r="A92" s="1" t="s">
        <v>70</v>
      </c>
      <c r="B92" s="2">
        <v>29</v>
      </c>
      <c r="C92" s="2">
        <v>-3</v>
      </c>
      <c r="D92" s="2">
        <v>3</v>
      </c>
      <c r="E92" s="1" t="s">
        <v>1392</v>
      </c>
      <c r="F92" s="1" t="s">
        <v>7</v>
      </c>
      <c r="G92" s="2" t="str">
        <f>VLOOKUP(Order_Details[[#This Row],[Order ID]],'List of Orders '!$A$1:$E$501,2,FALSE)</f>
        <v>14-09-2018</v>
      </c>
      <c r="H92" s="2" t="s">
        <v>1413</v>
      </c>
      <c r="I92" t="str">
        <f>VLOOKUP(Order_Details[[#This Row],[Order ID]],'List of Orders '!$A$1:$E$501,3,FALSE)</f>
        <v>Ashmeet</v>
      </c>
      <c r="J92" t="str">
        <f>INDEX('List of Orders '!$D$2:$D$501, MATCH(Order_Details[[#This Row],[Order ID]],'List of Orders '!$A$2:$A$501,0))</f>
        <v>West Bengal</v>
      </c>
      <c r="K92" t="str">
        <f>INDEX('List of Orders '!$E$2:$E$501, MATCH(Order_Details[[#This Row],[Order ID]],'List of Orders '!$A$2:$A$501,0))</f>
        <v>Kolkata</v>
      </c>
      <c r="L92" s="4"/>
      <c r="M92"/>
    </row>
    <row r="93" spans="1:13" x14ac:dyDescent="0.3">
      <c r="A93" s="1" t="s">
        <v>70</v>
      </c>
      <c r="B93" s="2">
        <v>48</v>
      </c>
      <c r="C93" s="2">
        <v>-22</v>
      </c>
      <c r="D93" s="2">
        <v>2</v>
      </c>
      <c r="E93" s="1" t="s">
        <v>1392</v>
      </c>
      <c r="F93" s="1" t="s">
        <v>7</v>
      </c>
      <c r="G93" s="2" t="str">
        <f>VLOOKUP(Order_Details[[#This Row],[Order ID]],'List of Orders '!$A$1:$E$501,2,FALSE)</f>
        <v>14-09-2018</v>
      </c>
      <c r="H93" s="2" t="s">
        <v>1413</v>
      </c>
      <c r="I93" t="str">
        <f>VLOOKUP(Order_Details[[#This Row],[Order ID]],'List of Orders '!$A$1:$E$501,3,FALSE)</f>
        <v>Ashmeet</v>
      </c>
      <c r="J93" t="str">
        <f>INDEX('List of Orders '!$D$2:$D$501, MATCH(Order_Details[[#This Row],[Order ID]],'List of Orders '!$A$2:$A$501,0))</f>
        <v>West Bengal</v>
      </c>
      <c r="K93" t="str">
        <f>INDEX('List of Orders '!$E$2:$E$501, MATCH(Order_Details[[#This Row],[Order ID]],'List of Orders '!$A$2:$A$501,0))</f>
        <v>Kolkata</v>
      </c>
      <c r="L93" s="4"/>
      <c r="M93"/>
    </row>
    <row r="94" spans="1:13" x14ac:dyDescent="0.3">
      <c r="A94" s="1" t="s">
        <v>71</v>
      </c>
      <c r="B94" s="2">
        <v>355</v>
      </c>
      <c r="C94" s="2">
        <v>-4</v>
      </c>
      <c r="D94" s="2">
        <v>2</v>
      </c>
      <c r="E94" s="1" t="s">
        <v>1392</v>
      </c>
      <c r="F94" s="1" t="s">
        <v>7</v>
      </c>
      <c r="G94" s="2" t="str">
        <f>VLOOKUP(Order_Details[[#This Row],[Order ID]],'List of Orders '!$A$1:$E$501,2,FALSE)</f>
        <v>16-09-2018</v>
      </c>
      <c r="H94" s="2" t="s">
        <v>1413</v>
      </c>
      <c r="I94" t="str">
        <f>VLOOKUP(Order_Details[[#This Row],[Order ID]],'List of Orders '!$A$1:$E$501,3,FALSE)</f>
        <v>Surbhi</v>
      </c>
      <c r="J94" t="str">
        <f>INDEX('List of Orders '!$D$2:$D$501, MATCH(Order_Details[[#This Row],[Order ID]],'List of Orders '!$A$2:$A$501,0))</f>
        <v>Maharashtra</v>
      </c>
      <c r="K94" t="str">
        <f>INDEX('List of Orders '!$E$2:$E$501, MATCH(Order_Details[[#This Row],[Order ID]],'List of Orders '!$A$2:$A$501,0))</f>
        <v>Mumbai</v>
      </c>
      <c r="L94" s="4"/>
      <c r="M94"/>
    </row>
    <row r="95" spans="1:13" x14ac:dyDescent="0.3">
      <c r="A95" s="1" t="s">
        <v>72</v>
      </c>
      <c r="B95" s="2">
        <v>85</v>
      </c>
      <c r="C95" s="2">
        <v>-9</v>
      </c>
      <c r="D95" s="2">
        <v>4</v>
      </c>
      <c r="E95" s="1" t="s">
        <v>1392</v>
      </c>
      <c r="F95" s="1" t="s">
        <v>7</v>
      </c>
      <c r="G95" s="2" t="str">
        <f>VLOOKUP(Order_Details[[#This Row],[Order ID]],'List of Orders '!$A$1:$E$501,2,FALSE)</f>
        <v>20-09-2018</v>
      </c>
      <c r="H95" s="2" t="s">
        <v>1413</v>
      </c>
      <c r="I95" t="str">
        <f>VLOOKUP(Order_Details[[#This Row],[Order ID]],'List of Orders '!$A$1:$E$501,3,FALSE)</f>
        <v>Shreya</v>
      </c>
      <c r="J95" t="str">
        <f>INDEX('List of Orders '!$D$2:$D$501, MATCH(Order_Details[[#This Row],[Order ID]],'List of Orders '!$A$2:$A$501,0))</f>
        <v>Kerala</v>
      </c>
      <c r="K95" t="str">
        <f>INDEX('List of Orders '!$E$2:$E$501, MATCH(Order_Details[[#This Row],[Order ID]],'List of Orders '!$A$2:$A$501,0))</f>
        <v>Thiruvananthapuram</v>
      </c>
      <c r="L95" s="4"/>
      <c r="M95"/>
    </row>
    <row r="96" spans="1:13" x14ac:dyDescent="0.3">
      <c r="A96" s="1" t="s">
        <v>72</v>
      </c>
      <c r="B96" s="2">
        <v>24</v>
      </c>
      <c r="C96" s="2">
        <v>-14</v>
      </c>
      <c r="D96" s="2">
        <v>2</v>
      </c>
      <c r="E96" s="1" t="s">
        <v>1392</v>
      </c>
      <c r="F96" s="1" t="s">
        <v>7</v>
      </c>
      <c r="G96" s="2" t="str">
        <f>VLOOKUP(Order_Details[[#This Row],[Order ID]],'List of Orders '!$A$1:$E$501,2,FALSE)</f>
        <v>20-09-2018</v>
      </c>
      <c r="H96" s="2" t="s">
        <v>1413</v>
      </c>
      <c r="I96" t="str">
        <f>VLOOKUP(Order_Details[[#This Row],[Order ID]],'List of Orders '!$A$1:$E$501,3,FALSE)</f>
        <v>Shreya</v>
      </c>
      <c r="J96" t="str">
        <f>INDEX('List of Orders '!$D$2:$D$501, MATCH(Order_Details[[#This Row],[Order ID]],'List of Orders '!$A$2:$A$501,0))</f>
        <v>Kerala</v>
      </c>
      <c r="K96" t="str">
        <f>INDEX('List of Orders '!$E$2:$E$501, MATCH(Order_Details[[#This Row],[Order ID]],'List of Orders '!$A$2:$A$501,0))</f>
        <v>Thiruvananthapuram</v>
      </c>
      <c r="L96" s="4"/>
      <c r="M96"/>
    </row>
    <row r="97" spans="1:13" x14ac:dyDescent="0.3">
      <c r="A97" s="1" t="s">
        <v>73</v>
      </c>
      <c r="B97" s="2">
        <v>109</v>
      </c>
      <c r="C97" s="2">
        <v>-6</v>
      </c>
      <c r="D97" s="2">
        <v>6</v>
      </c>
      <c r="E97" s="1" t="s">
        <v>1392</v>
      </c>
      <c r="F97" s="1" t="s">
        <v>7</v>
      </c>
      <c r="G97" s="2" t="str">
        <f>VLOOKUP(Order_Details[[#This Row],[Order ID]],'List of Orders '!$A$1:$E$501,2,FALSE)</f>
        <v>25-09-2018</v>
      </c>
      <c r="H97" s="2" t="s">
        <v>1413</v>
      </c>
      <c r="I97" t="str">
        <f>VLOOKUP(Order_Details[[#This Row],[Order ID]],'List of Orders '!$A$1:$E$501,3,FALSE)</f>
        <v>Surabhi</v>
      </c>
      <c r="J97" t="str">
        <f>INDEX('List of Orders '!$D$2:$D$501, MATCH(Order_Details[[#This Row],[Order ID]],'List of Orders '!$A$2:$A$501,0))</f>
        <v>Maharashtra</v>
      </c>
      <c r="K97" t="str">
        <f>INDEX('List of Orders '!$E$2:$E$501, MATCH(Order_Details[[#This Row],[Order ID]],'List of Orders '!$A$2:$A$501,0))</f>
        <v>Mumbai</v>
      </c>
      <c r="L97" s="4"/>
      <c r="M97"/>
    </row>
    <row r="98" spans="1:13" x14ac:dyDescent="0.3">
      <c r="A98" s="1" t="s">
        <v>73</v>
      </c>
      <c r="B98" s="2">
        <v>933</v>
      </c>
      <c r="C98" s="2">
        <v>166</v>
      </c>
      <c r="D98" s="2">
        <v>5</v>
      </c>
      <c r="E98" s="1" t="s">
        <v>1392</v>
      </c>
      <c r="F98" s="1" t="s">
        <v>7</v>
      </c>
      <c r="G98" s="2" t="str">
        <f>VLOOKUP(Order_Details[[#This Row],[Order ID]],'List of Orders '!$A$1:$E$501,2,FALSE)</f>
        <v>25-09-2018</v>
      </c>
      <c r="H98" s="2" t="s">
        <v>1413</v>
      </c>
      <c r="I98" t="str">
        <f>VLOOKUP(Order_Details[[#This Row],[Order ID]],'List of Orders '!$A$1:$E$501,3,FALSE)</f>
        <v>Surabhi</v>
      </c>
      <c r="J98" t="str">
        <f>INDEX('List of Orders '!$D$2:$D$501, MATCH(Order_Details[[#This Row],[Order ID]],'List of Orders '!$A$2:$A$501,0))</f>
        <v>Maharashtra</v>
      </c>
      <c r="K98" t="str">
        <f>INDEX('List of Orders '!$E$2:$E$501, MATCH(Order_Details[[#This Row],[Order ID]],'List of Orders '!$A$2:$A$501,0))</f>
        <v>Mumbai</v>
      </c>
      <c r="L98" s="4"/>
      <c r="M98"/>
    </row>
    <row r="99" spans="1:13" x14ac:dyDescent="0.3">
      <c r="A99" s="1" t="s">
        <v>74</v>
      </c>
      <c r="B99" s="2">
        <v>595</v>
      </c>
      <c r="C99" s="2">
        <v>292</v>
      </c>
      <c r="D99" s="2">
        <v>3</v>
      </c>
      <c r="E99" s="1" t="s">
        <v>1392</v>
      </c>
      <c r="F99" s="1" t="s">
        <v>7</v>
      </c>
      <c r="G99" s="2" t="str">
        <f>VLOOKUP(Order_Details[[#This Row],[Order ID]],'List of Orders '!$A$1:$E$501,2,FALSE)</f>
        <v>02-10-2018</v>
      </c>
      <c r="H99" s="2" t="s">
        <v>1413</v>
      </c>
      <c r="I99" t="str">
        <f>VLOOKUP(Order_Details[[#This Row],[Order ID]],'List of Orders '!$A$1:$E$501,3,FALSE)</f>
        <v>Ayush</v>
      </c>
      <c r="J99" t="str">
        <f>INDEX('List of Orders '!$D$2:$D$501, MATCH(Order_Details[[#This Row],[Order ID]],'List of Orders '!$A$2:$A$501,0))</f>
        <v>West Bengal</v>
      </c>
      <c r="K99" t="str">
        <f>INDEX('List of Orders '!$E$2:$E$501, MATCH(Order_Details[[#This Row],[Order ID]],'List of Orders '!$A$2:$A$501,0))</f>
        <v>Kolkata</v>
      </c>
      <c r="L99" s="4"/>
      <c r="M99"/>
    </row>
    <row r="100" spans="1:13" x14ac:dyDescent="0.3">
      <c r="A100" s="1" t="s">
        <v>74</v>
      </c>
      <c r="B100" s="2">
        <v>192</v>
      </c>
      <c r="C100" s="2">
        <v>-146</v>
      </c>
      <c r="D100" s="2">
        <v>3</v>
      </c>
      <c r="E100" s="1" t="s">
        <v>1392</v>
      </c>
      <c r="F100" s="1" t="s">
        <v>7</v>
      </c>
      <c r="G100" s="2" t="str">
        <f>VLOOKUP(Order_Details[[#This Row],[Order ID]],'List of Orders '!$A$1:$E$501,2,FALSE)</f>
        <v>02-10-2018</v>
      </c>
      <c r="H100" s="2" t="s">
        <v>1413</v>
      </c>
      <c r="I100" t="str">
        <f>VLOOKUP(Order_Details[[#This Row],[Order ID]],'List of Orders '!$A$1:$E$501,3,FALSE)</f>
        <v>Ayush</v>
      </c>
      <c r="J100" t="str">
        <f>INDEX('List of Orders '!$D$2:$D$501, MATCH(Order_Details[[#This Row],[Order ID]],'List of Orders '!$A$2:$A$501,0))</f>
        <v>West Bengal</v>
      </c>
      <c r="K100" t="str">
        <f>INDEX('List of Orders '!$E$2:$E$501, MATCH(Order_Details[[#This Row],[Order ID]],'List of Orders '!$A$2:$A$501,0))</f>
        <v>Kolkata</v>
      </c>
      <c r="L100" s="4"/>
      <c r="M100"/>
    </row>
    <row r="101" spans="1:13" x14ac:dyDescent="0.3">
      <c r="A101" s="1" t="s">
        <v>74</v>
      </c>
      <c r="B101" s="2">
        <v>26</v>
      </c>
      <c r="C101" s="2">
        <v>-25</v>
      </c>
      <c r="D101" s="2">
        <v>3</v>
      </c>
      <c r="E101" s="1" t="s">
        <v>1392</v>
      </c>
      <c r="F101" s="1" t="s">
        <v>7</v>
      </c>
      <c r="G101" s="2" t="str">
        <f>VLOOKUP(Order_Details[[#This Row],[Order ID]],'List of Orders '!$A$1:$E$501,2,FALSE)</f>
        <v>02-10-2018</v>
      </c>
      <c r="H101" s="2" t="s">
        <v>1413</v>
      </c>
      <c r="I101" t="str">
        <f>VLOOKUP(Order_Details[[#This Row],[Order ID]],'List of Orders '!$A$1:$E$501,3,FALSE)</f>
        <v>Ayush</v>
      </c>
      <c r="J101" t="str">
        <f>INDEX('List of Orders '!$D$2:$D$501, MATCH(Order_Details[[#This Row],[Order ID]],'List of Orders '!$A$2:$A$501,0))</f>
        <v>West Bengal</v>
      </c>
      <c r="K101" t="str">
        <f>INDEX('List of Orders '!$E$2:$E$501, MATCH(Order_Details[[#This Row],[Order ID]],'List of Orders '!$A$2:$A$501,0))</f>
        <v>Kolkata</v>
      </c>
      <c r="L101" s="4"/>
      <c r="M101"/>
    </row>
    <row r="102" spans="1:13" x14ac:dyDescent="0.3">
      <c r="A102" s="1" t="s">
        <v>75</v>
      </c>
      <c r="B102" s="2">
        <v>556</v>
      </c>
      <c r="C102" s="2">
        <v>-209</v>
      </c>
      <c r="D102" s="2">
        <v>7</v>
      </c>
      <c r="E102" s="1" t="s">
        <v>1392</v>
      </c>
      <c r="F102" s="1" t="s">
        <v>7</v>
      </c>
      <c r="G102" s="2" t="str">
        <f>VLOOKUP(Order_Details[[#This Row],[Order ID]],'List of Orders '!$A$1:$E$501,2,FALSE)</f>
        <v>04-10-2018</v>
      </c>
      <c r="H102" s="2" t="s">
        <v>1413</v>
      </c>
      <c r="I102" t="str">
        <f>VLOOKUP(Order_Details[[#This Row],[Order ID]],'List of Orders '!$A$1:$E$501,3,FALSE)</f>
        <v>Asish</v>
      </c>
      <c r="J102" t="str">
        <f>INDEX('List of Orders '!$D$2:$D$501, MATCH(Order_Details[[#This Row],[Order ID]],'List of Orders '!$A$2:$A$501,0))</f>
        <v>Jammu And Kashmir</v>
      </c>
      <c r="K102" t="str">
        <f>INDEX('List of Orders '!$E$2:$E$501, MATCH(Order_Details[[#This Row],[Order ID]],'List of Orders '!$A$2:$A$501,0))</f>
        <v>Kashmir</v>
      </c>
      <c r="L102" s="4"/>
      <c r="M102"/>
    </row>
    <row r="103" spans="1:13" x14ac:dyDescent="0.3">
      <c r="A103" s="1" t="s">
        <v>76</v>
      </c>
      <c r="B103" s="2">
        <v>253</v>
      </c>
      <c r="C103" s="2">
        <v>-63</v>
      </c>
      <c r="D103" s="2">
        <v>2</v>
      </c>
      <c r="E103" s="1" t="s">
        <v>1392</v>
      </c>
      <c r="F103" s="1" t="s">
        <v>7</v>
      </c>
      <c r="G103" s="2" t="str">
        <f>VLOOKUP(Order_Details[[#This Row],[Order ID]],'List of Orders '!$A$1:$E$501,2,FALSE)</f>
        <v>08-10-2018</v>
      </c>
      <c r="H103" s="2" t="s">
        <v>1413</v>
      </c>
      <c r="I103" t="str">
        <f>VLOOKUP(Order_Details[[#This Row],[Order ID]],'List of Orders '!$A$1:$E$501,3,FALSE)</f>
        <v>Avish</v>
      </c>
      <c r="J103" t="str">
        <f>INDEX('List of Orders '!$D$2:$D$501, MATCH(Order_Details[[#This Row],[Order ID]],'List of Orders '!$A$2:$A$501,0))</f>
        <v>Kerala</v>
      </c>
      <c r="K103" t="str">
        <f>INDEX('List of Orders '!$E$2:$E$501, MATCH(Order_Details[[#This Row],[Order ID]],'List of Orders '!$A$2:$A$501,0))</f>
        <v>Thiruvananthapuram</v>
      </c>
      <c r="L103" s="4"/>
      <c r="M103"/>
    </row>
    <row r="104" spans="1:13" x14ac:dyDescent="0.3">
      <c r="A104" s="1" t="s">
        <v>76</v>
      </c>
      <c r="B104" s="2">
        <v>565</v>
      </c>
      <c r="C104" s="2">
        <v>66</v>
      </c>
      <c r="D104" s="2">
        <v>7</v>
      </c>
      <c r="E104" s="1" t="s">
        <v>1392</v>
      </c>
      <c r="F104" s="1" t="s">
        <v>7</v>
      </c>
      <c r="G104" s="2" t="str">
        <f>VLOOKUP(Order_Details[[#This Row],[Order ID]],'List of Orders '!$A$1:$E$501,2,FALSE)</f>
        <v>08-10-2018</v>
      </c>
      <c r="H104" s="2" t="s">
        <v>1413</v>
      </c>
      <c r="I104" t="str">
        <f>VLOOKUP(Order_Details[[#This Row],[Order ID]],'List of Orders '!$A$1:$E$501,3,FALSE)</f>
        <v>Avish</v>
      </c>
      <c r="J104" t="str">
        <f>INDEX('List of Orders '!$D$2:$D$501, MATCH(Order_Details[[#This Row],[Order ID]],'List of Orders '!$A$2:$A$501,0))</f>
        <v>Kerala</v>
      </c>
      <c r="K104" t="str">
        <f>INDEX('List of Orders '!$E$2:$E$501, MATCH(Order_Details[[#This Row],[Order ID]],'List of Orders '!$A$2:$A$501,0))</f>
        <v>Thiruvananthapuram</v>
      </c>
      <c r="L104" s="4"/>
      <c r="M104"/>
    </row>
    <row r="105" spans="1:13" x14ac:dyDescent="0.3">
      <c r="A105" s="1" t="s">
        <v>76</v>
      </c>
      <c r="B105" s="2">
        <v>175</v>
      </c>
      <c r="C105" s="2">
        <v>77</v>
      </c>
      <c r="D105" s="2">
        <v>3</v>
      </c>
      <c r="E105" s="1" t="s">
        <v>1392</v>
      </c>
      <c r="F105" s="1" t="s">
        <v>7</v>
      </c>
      <c r="G105" s="2" t="str">
        <f>VLOOKUP(Order_Details[[#This Row],[Order ID]],'List of Orders '!$A$1:$E$501,2,FALSE)</f>
        <v>08-10-2018</v>
      </c>
      <c r="H105" s="2" t="s">
        <v>1413</v>
      </c>
      <c r="I105" t="str">
        <f>VLOOKUP(Order_Details[[#This Row],[Order ID]],'List of Orders '!$A$1:$E$501,3,FALSE)</f>
        <v>Avish</v>
      </c>
      <c r="J105" t="str">
        <f>INDEX('List of Orders '!$D$2:$D$501, MATCH(Order_Details[[#This Row],[Order ID]],'List of Orders '!$A$2:$A$501,0))</f>
        <v>Kerala</v>
      </c>
      <c r="K105" t="str">
        <f>INDEX('List of Orders '!$E$2:$E$501, MATCH(Order_Details[[#This Row],[Order ID]],'List of Orders '!$A$2:$A$501,0))</f>
        <v>Thiruvananthapuram</v>
      </c>
      <c r="L105" s="4"/>
      <c r="M105"/>
    </row>
    <row r="106" spans="1:13" x14ac:dyDescent="0.3">
      <c r="A106" s="1" t="s">
        <v>77</v>
      </c>
      <c r="B106" s="2">
        <v>257</v>
      </c>
      <c r="C106" s="2">
        <v>-252</v>
      </c>
      <c r="D106" s="2">
        <v>4</v>
      </c>
      <c r="E106" s="1" t="s">
        <v>1392</v>
      </c>
      <c r="F106" s="1" t="s">
        <v>7</v>
      </c>
      <c r="G106" s="2" t="str">
        <f>VLOOKUP(Order_Details[[#This Row],[Order ID]],'List of Orders '!$A$1:$E$501,2,FALSE)</f>
        <v>10-10-2018</v>
      </c>
      <c r="H106" s="2" t="s">
        <v>1413</v>
      </c>
      <c r="I106" t="str">
        <f>VLOOKUP(Order_Details[[#This Row],[Order ID]],'List of Orders '!$A$1:$E$501,3,FALSE)</f>
        <v>Siddharth</v>
      </c>
      <c r="J106" t="str">
        <f>INDEX('List of Orders '!$D$2:$D$501, MATCH(Order_Details[[#This Row],[Order ID]],'List of Orders '!$A$2:$A$501,0))</f>
        <v>Madhya Pradesh</v>
      </c>
      <c r="K106" t="str">
        <f>INDEX('List of Orders '!$E$2:$E$501, MATCH(Order_Details[[#This Row],[Order ID]],'List of Orders '!$A$2:$A$501,0))</f>
        <v>Indore</v>
      </c>
      <c r="L106" s="4"/>
      <c r="M106"/>
    </row>
    <row r="107" spans="1:13" x14ac:dyDescent="0.3">
      <c r="A107" s="1" t="s">
        <v>77</v>
      </c>
      <c r="B107" s="2">
        <v>1402</v>
      </c>
      <c r="C107" s="2">
        <v>109</v>
      </c>
      <c r="D107" s="2">
        <v>11</v>
      </c>
      <c r="E107" s="1" t="s">
        <v>1392</v>
      </c>
      <c r="F107" s="1" t="s">
        <v>7</v>
      </c>
      <c r="G107" s="2" t="str">
        <f>VLOOKUP(Order_Details[[#This Row],[Order ID]],'List of Orders '!$A$1:$E$501,2,FALSE)</f>
        <v>10-10-2018</v>
      </c>
      <c r="H107" s="2" t="s">
        <v>1413</v>
      </c>
      <c r="I107" t="str">
        <f>VLOOKUP(Order_Details[[#This Row],[Order ID]],'List of Orders '!$A$1:$E$501,3,FALSE)</f>
        <v>Siddharth</v>
      </c>
      <c r="J107" t="str">
        <f>INDEX('List of Orders '!$D$2:$D$501, MATCH(Order_Details[[#This Row],[Order ID]],'List of Orders '!$A$2:$A$501,0))</f>
        <v>Madhya Pradesh</v>
      </c>
      <c r="K107" t="str">
        <f>INDEX('List of Orders '!$E$2:$E$501, MATCH(Order_Details[[#This Row],[Order ID]],'List of Orders '!$A$2:$A$501,0))</f>
        <v>Indore</v>
      </c>
      <c r="L107" s="4"/>
      <c r="M107"/>
    </row>
    <row r="108" spans="1:13" x14ac:dyDescent="0.3">
      <c r="A108" s="1" t="s">
        <v>78</v>
      </c>
      <c r="B108" s="2">
        <v>37</v>
      </c>
      <c r="C108" s="2">
        <v>-6</v>
      </c>
      <c r="D108" s="2">
        <v>1</v>
      </c>
      <c r="E108" s="1" t="s">
        <v>1392</v>
      </c>
      <c r="F108" s="1" t="s">
        <v>7</v>
      </c>
      <c r="G108" s="2" t="str">
        <f>VLOOKUP(Order_Details[[#This Row],[Order ID]],'List of Orders '!$A$1:$E$501,2,FALSE)</f>
        <v>13-10-2018</v>
      </c>
      <c r="H108" s="2" t="s">
        <v>1413</v>
      </c>
      <c r="I108" t="str">
        <f>VLOOKUP(Order_Details[[#This Row],[Order ID]],'List of Orders '!$A$1:$E$501,3,FALSE)</f>
        <v>Sukrith</v>
      </c>
      <c r="J108" t="str">
        <f>INDEX('List of Orders '!$D$2:$D$501, MATCH(Order_Details[[#This Row],[Order ID]],'List of Orders '!$A$2:$A$501,0))</f>
        <v>Maharashtra</v>
      </c>
      <c r="K108" t="str">
        <f>INDEX('List of Orders '!$E$2:$E$501, MATCH(Order_Details[[#This Row],[Order ID]],'List of Orders '!$A$2:$A$501,0))</f>
        <v>Mumbai</v>
      </c>
      <c r="L108" s="4"/>
      <c r="M108"/>
    </row>
    <row r="109" spans="1:13" x14ac:dyDescent="0.3">
      <c r="A109" s="1" t="s">
        <v>78</v>
      </c>
      <c r="B109" s="2">
        <v>632</v>
      </c>
      <c r="C109" s="2">
        <v>-316</v>
      </c>
      <c r="D109" s="2">
        <v>6</v>
      </c>
      <c r="E109" s="1" t="s">
        <v>1392</v>
      </c>
      <c r="F109" s="1" t="s">
        <v>7</v>
      </c>
      <c r="G109" s="2" t="str">
        <f>VLOOKUP(Order_Details[[#This Row],[Order ID]],'List of Orders '!$A$1:$E$501,2,FALSE)</f>
        <v>13-10-2018</v>
      </c>
      <c r="H109" s="2" t="s">
        <v>1413</v>
      </c>
      <c r="I109" t="str">
        <f>VLOOKUP(Order_Details[[#This Row],[Order ID]],'List of Orders '!$A$1:$E$501,3,FALSE)</f>
        <v>Sukrith</v>
      </c>
      <c r="J109" t="str">
        <f>INDEX('List of Orders '!$D$2:$D$501, MATCH(Order_Details[[#This Row],[Order ID]],'List of Orders '!$A$2:$A$501,0))</f>
        <v>Maharashtra</v>
      </c>
      <c r="K109" t="str">
        <f>INDEX('List of Orders '!$E$2:$E$501, MATCH(Order_Details[[#This Row],[Order ID]],'List of Orders '!$A$2:$A$501,0))</f>
        <v>Mumbai</v>
      </c>
      <c r="L109" s="4"/>
      <c r="M109"/>
    </row>
    <row r="110" spans="1:13" x14ac:dyDescent="0.3">
      <c r="A110" s="1" t="s">
        <v>78</v>
      </c>
      <c r="B110" s="2">
        <v>148</v>
      </c>
      <c r="C110" s="2">
        <v>0</v>
      </c>
      <c r="D110" s="2">
        <v>3</v>
      </c>
      <c r="E110" s="1" t="s">
        <v>1392</v>
      </c>
      <c r="F110" s="1" t="s">
        <v>7</v>
      </c>
      <c r="G110" s="2" t="str">
        <f>VLOOKUP(Order_Details[[#This Row],[Order ID]],'List of Orders '!$A$1:$E$501,2,FALSE)</f>
        <v>13-10-2018</v>
      </c>
      <c r="H110" s="2" t="s">
        <v>1413</v>
      </c>
      <c r="I110" t="str">
        <f>VLOOKUP(Order_Details[[#This Row],[Order ID]],'List of Orders '!$A$1:$E$501,3,FALSE)</f>
        <v>Sukrith</v>
      </c>
      <c r="J110" t="str">
        <f>INDEX('List of Orders '!$D$2:$D$501, MATCH(Order_Details[[#This Row],[Order ID]],'List of Orders '!$A$2:$A$501,0))</f>
        <v>Maharashtra</v>
      </c>
      <c r="K110" t="str">
        <f>INDEX('List of Orders '!$E$2:$E$501, MATCH(Order_Details[[#This Row],[Order ID]],'List of Orders '!$A$2:$A$501,0))</f>
        <v>Mumbai</v>
      </c>
      <c r="L110" s="4"/>
      <c r="M110"/>
    </row>
    <row r="111" spans="1:13" x14ac:dyDescent="0.3">
      <c r="A111" s="1" t="s">
        <v>79</v>
      </c>
      <c r="B111" s="2">
        <v>89</v>
      </c>
      <c r="C111" s="2">
        <v>-4</v>
      </c>
      <c r="D111" s="2">
        <v>5</v>
      </c>
      <c r="E111" s="1" t="s">
        <v>1392</v>
      </c>
      <c r="F111" s="1" t="s">
        <v>7</v>
      </c>
      <c r="G111" s="2" t="str">
        <f>VLOOKUP(Order_Details[[#This Row],[Order ID]],'List of Orders '!$A$1:$E$501,2,FALSE)</f>
        <v>14-10-2018</v>
      </c>
      <c r="H111" s="2" t="s">
        <v>1413</v>
      </c>
      <c r="I111" t="str">
        <f>VLOOKUP(Order_Details[[#This Row],[Order ID]],'List of Orders '!$A$1:$E$501,3,FALSE)</f>
        <v>Sauptik</v>
      </c>
      <c r="J111" t="str">
        <f>INDEX('List of Orders '!$D$2:$D$501, MATCH(Order_Details[[#This Row],[Order ID]],'List of Orders '!$A$2:$A$501,0))</f>
        <v>Madhya Pradesh</v>
      </c>
      <c r="K111" t="str">
        <f>INDEX('List of Orders '!$E$2:$E$501, MATCH(Order_Details[[#This Row],[Order ID]],'List of Orders '!$A$2:$A$501,0))</f>
        <v>Indore</v>
      </c>
      <c r="L111" s="4"/>
      <c r="M111"/>
    </row>
    <row r="112" spans="1:13" x14ac:dyDescent="0.3">
      <c r="A112" s="1" t="s">
        <v>80</v>
      </c>
      <c r="B112" s="2">
        <v>379</v>
      </c>
      <c r="C112" s="2">
        <v>63</v>
      </c>
      <c r="D112" s="2">
        <v>2</v>
      </c>
      <c r="E112" s="1" t="s">
        <v>1392</v>
      </c>
      <c r="F112" s="1" t="s">
        <v>7</v>
      </c>
      <c r="G112" s="2" t="str">
        <f>VLOOKUP(Order_Details[[#This Row],[Order ID]],'List of Orders '!$A$1:$E$501,2,FALSE)</f>
        <v>15-10-2018</v>
      </c>
      <c r="H112" s="2" t="s">
        <v>1413</v>
      </c>
      <c r="I112" t="str">
        <f>VLOOKUP(Order_Details[[#This Row],[Order ID]],'List of Orders '!$A$1:$E$501,3,FALSE)</f>
        <v>Shishu</v>
      </c>
      <c r="J112" t="str">
        <f>INDEX('List of Orders '!$D$2:$D$501, MATCH(Order_Details[[#This Row],[Order ID]],'List of Orders '!$A$2:$A$501,0))</f>
        <v>Andhra Pradesh</v>
      </c>
      <c r="K112" t="str">
        <f>INDEX('List of Orders '!$E$2:$E$501, MATCH(Order_Details[[#This Row],[Order ID]],'List of Orders '!$A$2:$A$501,0))</f>
        <v>Hyderabad</v>
      </c>
      <c r="L112" s="4"/>
      <c r="M112"/>
    </row>
    <row r="113" spans="1:13" x14ac:dyDescent="0.3">
      <c r="A113" s="1" t="s">
        <v>81</v>
      </c>
      <c r="B113" s="2">
        <v>205</v>
      </c>
      <c r="C113" s="2">
        <v>-119</v>
      </c>
      <c r="D113" s="2">
        <v>3</v>
      </c>
      <c r="E113" s="1" t="s">
        <v>1392</v>
      </c>
      <c r="F113" s="1" t="s">
        <v>7</v>
      </c>
      <c r="G113" s="2" t="str">
        <f>VLOOKUP(Order_Details[[#This Row],[Order ID]],'List of Orders '!$A$1:$E$501,2,FALSE)</f>
        <v>16-10-2018</v>
      </c>
      <c r="H113" s="2" t="s">
        <v>1413</v>
      </c>
      <c r="I113" t="str">
        <f>VLOOKUP(Order_Details[[#This Row],[Order ID]],'List of Orders '!$A$1:$E$501,3,FALSE)</f>
        <v>Divyansh</v>
      </c>
      <c r="J113" t="str">
        <f>INDEX('List of Orders '!$D$2:$D$501, MATCH(Order_Details[[#This Row],[Order ID]],'List of Orders '!$A$2:$A$501,0))</f>
        <v>Gujarat</v>
      </c>
      <c r="K113" t="str">
        <f>INDEX('List of Orders '!$E$2:$E$501, MATCH(Order_Details[[#This Row],[Order ID]],'List of Orders '!$A$2:$A$501,0))</f>
        <v>Ahmedabad</v>
      </c>
      <c r="L113" s="4"/>
      <c r="M113"/>
    </row>
    <row r="114" spans="1:13" x14ac:dyDescent="0.3">
      <c r="A114" s="1" t="s">
        <v>81</v>
      </c>
      <c r="B114" s="2">
        <v>47</v>
      </c>
      <c r="C114" s="2">
        <v>-27</v>
      </c>
      <c r="D114" s="2">
        <v>4</v>
      </c>
      <c r="E114" s="1" t="s">
        <v>1392</v>
      </c>
      <c r="F114" s="1" t="s">
        <v>7</v>
      </c>
      <c r="G114" s="2" t="str">
        <f>VLOOKUP(Order_Details[[#This Row],[Order ID]],'List of Orders '!$A$1:$E$501,2,FALSE)</f>
        <v>16-10-2018</v>
      </c>
      <c r="H114" s="2" t="s">
        <v>1413</v>
      </c>
      <c r="I114" t="str">
        <f>VLOOKUP(Order_Details[[#This Row],[Order ID]],'List of Orders '!$A$1:$E$501,3,FALSE)</f>
        <v>Divyansh</v>
      </c>
      <c r="J114" t="str">
        <f>INDEX('List of Orders '!$D$2:$D$501, MATCH(Order_Details[[#This Row],[Order ID]],'List of Orders '!$A$2:$A$501,0))</f>
        <v>Gujarat</v>
      </c>
      <c r="K114" t="str">
        <f>INDEX('List of Orders '!$E$2:$E$501, MATCH(Order_Details[[#This Row],[Order ID]],'List of Orders '!$A$2:$A$501,0))</f>
        <v>Ahmedabad</v>
      </c>
      <c r="L114" s="4"/>
      <c r="M114"/>
    </row>
    <row r="115" spans="1:13" x14ac:dyDescent="0.3">
      <c r="A115" s="1" t="s">
        <v>82</v>
      </c>
      <c r="B115" s="2">
        <v>64</v>
      </c>
      <c r="C115" s="2">
        <v>6</v>
      </c>
      <c r="D115" s="2">
        <v>4</v>
      </c>
      <c r="E115" s="1" t="s">
        <v>1392</v>
      </c>
      <c r="F115" s="1" t="s">
        <v>7</v>
      </c>
      <c r="G115" s="2" t="str">
        <f>VLOOKUP(Order_Details[[#This Row],[Order ID]],'List of Orders '!$A$1:$E$501,2,FALSE)</f>
        <v>18-10-2018</v>
      </c>
      <c r="H115" s="2" t="s">
        <v>1413</v>
      </c>
      <c r="I115" t="str">
        <f>VLOOKUP(Order_Details[[#This Row],[Order ID]],'List of Orders '!$A$1:$E$501,3,FALSE)</f>
        <v>Aryan</v>
      </c>
      <c r="J115" t="str">
        <f>INDEX('List of Orders '!$D$2:$D$501, MATCH(Order_Details[[#This Row],[Order ID]],'List of Orders '!$A$2:$A$501,0))</f>
        <v>Madhya Pradesh</v>
      </c>
      <c r="K115" t="str">
        <f>INDEX('List of Orders '!$E$2:$E$501, MATCH(Order_Details[[#This Row],[Order ID]],'List of Orders '!$A$2:$A$501,0))</f>
        <v>Bhopal</v>
      </c>
      <c r="L115" s="4"/>
      <c r="M115"/>
    </row>
    <row r="116" spans="1:13" x14ac:dyDescent="0.3">
      <c r="A116" s="1" t="s">
        <v>83</v>
      </c>
      <c r="B116" s="2">
        <v>27</v>
      </c>
      <c r="C116" s="2">
        <v>-7</v>
      </c>
      <c r="D116" s="2">
        <v>5</v>
      </c>
      <c r="E116" s="1" t="s">
        <v>1392</v>
      </c>
      <c r="F116" s="1" t="s">
        <v>7</v>
      </c>
      <c r="G116" s="2" t="str">
        <f>VLOOKUP(Order_Details[[#This Row],[Order ID]],'List of Orders '!$A$1:$E$501,2,FALSE)</f>
        <v>19-10-2018</v>
      </c>
      <c r="H116" s="2" t="s">
        <v>1413</v>
      </c>
      <c r="I116" t="str">
        <f>VLOOKUP(Order_Details[[#This Row],[Order ID]],'List of Orders '!$A$1:$E$501,3,FALSE)</f>
        <v>Yash</v>
      </c>
      <c r="J116" t="str">
        <f>INDEX('List of Orders '!$D$2:$D$501, MATCH(Order_Details[[#This Row],[Order ID]],'List of Orders '!$A$2:$A$501,0))</f>
        <v>Maharashtra</v>
      </c>
      <c r="K116" t="str">
        <f>INDEX('List of Orders '!$E$2:$E$501, MATCH(Order_Details[[#This Row],[Order ID]],'List of Orders '!$A$2:$A$501,0))</f>
        <v>Mumbai</v>
      </c>
      <c r="L116" s="4"/>
      <c r="M116"/>
    </row>
    <row r="117" spans="1:13" x14ac:dyDescent="0.3">
      <c r="A117" s="1" t="s">
        <v>84</v>
      </c>
      <c r="B117" s="2">
        <v>765</v>
      </c>
      <c r="C117" s="2">
        <v>8</v>
      </c>
      <c r="D117" s="2">
        <v>6</v>
      </c>
      <c r="E117" s="1" t="s">
        <v>1392</v>
      </c>
      <c r="F117" s="1" t="s">
        <v>7</v>
      </c>
      <c r="G117" s="2" t="str">
        <f>VLOOKUP(Order_Details[[#This Row],[Order ID]],'List of Orders '!$A$1:$E$501,2,FALSE)</f>
        <v>20-10-2018</v>
      </c>
      <c r="H117" s="2" t="s">
        <v>1413</v>
      </c>
      <c r="I117" t="str">
        <f>VLOOKUP(Order_Details[[#This Row],[Order ID]],'List of Orders '!$A$1:$E$501,3,FALSE)</f>
        <v>Shivanshu</v>
      </c>
      <c r="J117" t="str">
        <f>INDEX('List of Orders '!$D$2:$D$501, MATCH(Order_Details[[#This Row],[Order ID]],'List of Orders '!$A$2:$A$501,0))</f>
        <v>Madhya Pradesh</v>
      </c>
      <c r="K117" t="str">
        <f>INDEX('List of Orders '!$E$2:$E$501, MATCH(Order_Details[[#This Row],[Order ID]],'List of Orders '!$A$2:$A$501,0))</f>
        <v>Indore</v>
      </c>
      <c r="L117" s="4"/>
      <c r="M117"/>
    </row>
    <row r="118" spans="1:13" x14ac:dyDescent="0.3">
      <c r="A118" s="1" t="s">
        <v>85</v>
      </c>
      <c r="B118" s="2">
        <v>1120</v>
      </c>
      <c r="C118" s="2">
        <v>199</v>
      </c>
      <c r="D118" s="2">
        <v>6</v>
      </c>
      <c r="E118" s="1" t="s">
        <v>1392</v>
      </c>
      <c r="F118" s="1" t="s">
        <v>7</v>
      </c>
      <c r="G118" s="2" t="str">
        <f>VLOOKUP(Order_Details[[#This Row],[Order ID]],'List of Orders '!$A$1:$E$501,2,FALSE)</f>
        <v>27-10-2018</v>
      </c>
      <c r="H118" s="2" t="s">
        <v>1413</v>
      </c>
      <c r="I118" t="str">
        <f>VLOOKUP(Order_Details[[#This Row],[Order ID]],'List of Orders '!$A$1:$E$501,3,FALSE)</f>
        <v>Nripraj</v>
      </c>
      <c r="J118" t="str">
        <f>INDEX('List of Orders '!$D$2:$D$501, MATCH(Order_Details[[#This Row],[Order ID]],'List of Orders '!$A$2:$A$501,0))</f>
        <v>Punjab</v>
      </c>
      <c r="K118" t="str">
        <f>INDEX('List of Orders '!$E$2:$E$501, MATCH(Order_Details[[#This Row],[Order ID]],'List of Orders '!$A$2:$A$501,0))</f>
        <v>Chandigarh</v>
      </c>
      <c r="L118" s="4"/>
      <c r="M118"/>
    </row>
    <row r="119" spans="1:13" x14ac:dyDescent="0.3">
      <c r="A119" s="1" t="s">
        <v>86</v>
      </c>
      <c r="B119" s="2">
        <v>462</v>
      </c>
      <c r="C119" s="2">
        <v>169</v>
      </c>
      <c r="D119" s="2">
        <v>4</v>
      </c>
      <c r="E119" s="1" t="s">
        <v>1392</v>
      </c>
      <c r="F119" s="1" t="s">
        <v>7</v>
      </c>
      <c r="G119" s="2" t="str">
        <f>VLOOKUP(Order_Details[[#This Row],[Order ID]],'List of Orders '!$A$1:$E$501,2,FALSE)</f>
        <v>31-10-2018</v>
      </c>
      <c r="H119" s="2" t="s">
        <v>1413</v>
      </c>
      <c r="I119" t="str">
        <f>VLOOKUP(Order_Details[[#This Row],[Order ID]],'List of Orders '!$A$1:$E$501,3,FALSE)</f>
        <v>Swapnil</v>
      </c>
      <c r="J119" t="str">
        <f>INDEX('List of Orders '!$D$2:$D$501, MATCH(Order_Details[[#This Row],[Order ID]],'List of Orders '!$A$2:$A$501,0))</f>
        <v>Madhya Pradesh</v>
      </c>
      <c r="K119" t="str">
        <f>INDEX('List of Orders '!$E$2:$E$501, MATCH(Order_Details[[#This Row],[Order ID]],'List of Orders '!$A$2:$A$501,0))</f>
        <v>Indore</v>
      </c>
      <c r="L119" s="4"/>
      <c r="M119"/>
    </row>
    <row r="120" spans="1:13" x14ac:dyDescent="0.3">
      <c r="A120" s="1" t="s">
        <v>87</v>
      </c>
      <c r="B120" s="2">
        <v>34</v>
      </c>
      <c r="C120" s="2">
        <v>13</v>
      </c>
      <c r="D120" s="2">
        <v>2</v>
      </c>
      <c r="E120" s="1" t="s">
        <v>1392</v>
      </c>
      <c r="F120" s="1" t="s">
        <v>7</v>
      </c>
      <c r="G120" s="2" t="str">
        <f>VLOOKUP(Order_Details[[#This Row],[Order ID]],'List of Orders '!$A$1:$E$501,2,FALSE)</f>
        <v>08-11-2018</v>
      </c>
      <c r="H120" s="2" t="s">
        <v>1413</v>
      </c>
      <c r="I120" t="str">
        <f>VLOOKUP(Order_Details[[#This Row],[Order ID]],'List of Orders '!$A$1:$E$501,3,FALSE)</f>
        <v>Tejas</v>
      </c>
      <c r="J120" t="str">
        <f>INDEX('List of Orders '!$D$2:$D$501, MATCH(Order_Details[[#This Row],[Order ID]],'List of Orders '!$A$2:$A$501,0))</f>
        <v>Karnataka</v>
      </c>
      <c r="K120" t="str">
        <f>INDEX('List of Orders '!$E$2:$E$501, MATCH(Order_Details[[#This Row],[Order ID]],'List of Orders '!$A$2:$A$501,0))</f>
        <v>Bangalore</v>
      </c>
      <c r="L120" s="4"/>
      <c r="M120"/>
    </row>
    <row r="121" spans="1:13" x14ac:dyDescent="0.3">
      <c r="A121" s="1" t="s">
        <v>88</v>
      </c>
      <c r="B121" s="2">
        <v>140</v>
      </c>
      <c r="C121" s="2">
        <v>6</v>
      </c>
      <c r="D121" s="2">
        <v>5</v>
      </c>
      <c r="E121" s="1" t="s">
        <v>1392</v>
      </c>
      <c r="F121" s="1" t="s">
        <v>7</v>
      </c>
      <c r="G121" s="2" t="str">
        <f>VLOOKUP(Order_Details[[#This Row],[Order ID]],'List of Orders '!$A$1:$E$501,2,FALSE)</f>
        <v>11-11-2018</v>
      </c>
      <c r="H121" s="2" t="s">
        <v>1413</v>
      </c>
      <c r="I121" t="str">
        <f>VLOOKUP(Order_Details[[#This Row],[Order ID]],'List of Orders '!$A$1:$E$501,3,FALSE)</f>
        <v>Kartik</v>
      </c>
      <c r="J121" t="str">
        <f>INDEX('List of Orders '!$D$2:$D$501, MATCH(Order_Details[[#This Row],[Order ID]],'List of Orders '!$A$2:$A$501,0))</f>
        <v>Madhya Pradesh</v>
      </c>
      <c r="K121" t="str">
        <f>INDEX('List of Orders '!$E$2:$E$501, MATCH(Order_Details[[#This Row],[Order ID]],'List of Orders '!$A$2:$A$501,0))</f>
        <v>Indore</v>
      </c>
      <c r="L121" s="4"/>
      <c r="M121"/>
    </row>
    <row r="122" spans="1:13" x14ac:dyDescent="0.3">
      <c r="A122" s="1" t="s">
        <v>89</v>
      </c>
      <c r="B122" s="2">
        <v>537</v>
      </c>
      <c r="C122" s="2">
        <v>107</v>
      </c>
      <c r="D122" s="2">
        <v>3</v>
      </c>
      <c r="E122" s="1" t="s">
        <v>1392</v>
      </c>
      <c r="F122" s="1" t="s">
        <v>7</v>
      </c>
      <c r="G122" s="2" t="str">
        <f>VLOOKUP(Order_Details[[#This Row],[Order ID]],'List of Orders '!$A$1:$E$501,2,FALSE)</f>
        <v>14-11-2018</v>
      </c>
      <c r="H122" s="2" t="s">
        <v>1413</v>
      </c>
      <c r="I122" t="str">
        <f>VLOOKUP(Order_Details[[#This Row],[Order ID]],'List of Orders '!$A$1:$E$501,3,FALSE)</f>
        <v>Nikita</v>
      </c>
      <c r="J122" t="str">
        <f>INDEX('List of Orders '!$D$2:$D$501, MATCH(Order_Details[[#This Row],[Order ID]],'List of Orders '!$A$2:$A$501,0))</f>
        <v>Punjab</v>
      </c>
      <c r="K122" t="str">
        <f>INDEX('List of Orders '!$E$2:$E$501, MATCH(Order_Details[[#This Row],[Order ID]],'List of Orders '!$A$2:$A$501,0))</f>
        <v>Chandigarh</v>
      </c>
      <c r="L122" s="4"/>
      <c r="M122"/>
    </row>
    <row r="123" spans="1:13" x14ac:dyDescent="0.3">
      <c r="A123" s="1" t="s">
        <v>89</v>
      </c>
      <c r="B123" s="2">
        <v>128</v>
      </c>
      <c r="C123" s="2">
        <v>-3</v>
      </c>
      <c r="D123" s="2">
        <v>3</v>
      </c>
      <c r="E123" s="1" t="s">
        <v>1392</v>
      </c>
      <c r="F123" s="1" t="s">
        <v>7</v>
      </c>
      <c r="G123" s="2" t="str">
        <f>VLOOKUP(Order_Details[[#This Row],[Order ID]],'List of Orders '!$A$1:$E$501,2,FALSE)</f>
        <v>14-11-2018</v>
      </c>
      <c r="H123" s="2" t="s">
        <v>1413</v>
      </c>
      <c r="I123" t="str">
        <f>VLOOKUP(Order_Details[[#This Row],[Order ID]],'List of Orders '!$A$1:$E$501,3,FALSE)</f>
        <v>Nikita</v>
      </c>
      <c r="J123" t="str">
        <f>INDEX('List of Orders '!$D$2:$D$501, MATCH(Order_Details[[#This Row],[Order ID]],'List of Orders '!$A$2:$A$501,0))</f>
        <v>Punjab</v>
      </c>
      <c r="K123" t="str">
        <f>INDEX('List of Orders '!$E$2:$E$501, MATCH(Order_Details[[#This Row],[Order ID]],'List of Orders '!$A$2:$A$501,0))</f>
        <v>Chandigarh</v>
      </c>
      <c r="L123" s="4"/>
      <c r="M123"/>
    </row>
    <row r="124" spans="1:13" x14ac:dyDescent="0.3">
      <c r="A124" s="1" t="s">
        <v>89</v>
      </c>
      <c r="B124" s="2">
        <v>222</v>
      </c>
      <c r="C124" s="2">
        <v>35</v>
      </c>
      <c r="D124" s="2">
        <v>5</v>
      </c>
      <c r="E124" s="1" t="s">
        <v>1392</v>
      </c>
      <c r="F124" s="1" t="s">
        <v>7</v>
      </c>
      <c r="G124" s="2" t="str">
        <f>VLOOKUP(Order_Details[[#This Row],[Order ID]],'List of Orders '!$A$1:$E$501,2,FALSE)</f>
        <v>14-11-2018</v>
      </c>
      <c r="H124" s="2" t="s">
        <v>1413</v>
      </c>
      <c r="I124" t="str">
        <f>VLOOKUP(Order_Details[[#This Row],[Order ID]],'List of Orders '!$A$1:$E$501,3,FALSE)</f>
        <v>Nikita</v>
      </c>
      <c r="J124" t="str">
        <f>INDEX('List of Orders '!$D$2:$D$501, MATCH(Order_Details[[#This Row],[Order ID]],'List of Orders '!$A$2:$A$501,0))</f>
        <v>Punjab</v>
      </c>
      <c r="K124" t="str">
        <f>INDEX('List of Orders '!$E$2:$E$501, MATCH(Order_Details[[#This Row],[Order ID]],'List of Orders '!$A$2:$A$501,0))</f>
        <v>Chandigarh</v>
      </c>
      <c r="L124" s="4"/>
      <c r="M124"/>
    </row>
    <row r="125" spans="1:13" x14ac:dyDescent="0.3">
      <c r="A125" s="1" t="s">
        <v>90</v>
      </c>
      <c r="B125" s="2">
        <v>54</v>
      </c>
      <c r="C125" s="2">
        <v>1</v>
      </c>
      <c r="D125" s="2">
        <v>2</v>
      </c>
      <c r="E125" s="1" t="s">
        <v>1392</v>
      </c>
      <c r="F125" s="1" t="s">
        <v>7</v>
      </c>
      <c r="G125" s="2" t="str">
        <f>VLOOKUP(Order_Details[[#This Row],[Order ID]],'List of Orders '!$A$1:$E$501,2,FALSE)</f>
        <v>16-11-2018</v>
      </c>
      <c r="H125" s="2" t="s">
        <v>1413</v>
      </c>
      <c r="I125" t="str">
        <f>VLOOKUP(Order_Details[[#This Row],[Order ID]],'List of Orders '!$A$1:$E$501,3,FALSE)</f>
        <v>Aastha</v>
      </c>
      <c r="J125" t="str">
        <f>INDEX('List of Orders '!$D$2:$D$501, MATCH(Order_Details[[#This Row],[Order ID]],'List of Orders '!$A$2:$A$501,0))</f>
        <v>Himachal Pradesh</v>
      </c>
      <c r="K125" t="str">
        <f>INDEX('List of Orders '!$E$2:$E$501, MATCH(Order_Details[[#This Row],[Order ID]],'List of Orders '!$A$2:$A$501,0))</f>
        <v>Simla</v>
      </c>
      <c r="L125" s="4"/>
      <c r="M125"/>
    </row>
    <row r="126" spans="1:13" x14ac:dyDescent="0.3">
      <c r="A126" s="1" t="s">
        <v>91</v>
      </c>
      <c r="B126" s="2">
        <v>693</v>
      </c>
      <c r="C126" s="2">
        <v>254</v>
      </c>
      <c r="D126" s="2">
        <v>6</v>
      </c>
      <c r="E126" s="1" t="s">
        <v>1392</v>
      </c>
      <c r="F126" s="1" t="s">
        <v>7</v>
      </c>
      <c r="G126" s="2" t="str">
        <f>VLOOKUP(Order_Details[[#This Row],[Order ID]],'List of Orders '!$A$1:$E$501,2,FALSE)</f>
        <v>17-11-2018</v>
      </c>
      <c r="H126" s="2" t="s">
        <v>1413</v>
      </c>
      <c r="I126" t="str">
        <f>VLOOKUP(Order_Details[[#This Row],[Order ID]],'List of Orders '!$A$1:$E$501,3,FALSE)</f>
        <v>Mahima</v>
      </c>
      <c r="J126" t="str">
        <f>INDEX('List of Orders '!$D$2:$D$501, MATCH(Order_Details[[#This Row],[Order ID]],'List of Orders '!$A$2:$A$501,0))</f>
        <v>Sikkim</v>
      </c>
      <c r="K126" t="str">
        <f>INDEX('List of Orders '!$E$2:$E$501, MATCH(Order_Details[[#This Row],[Order ID]],'List of Orders '!$A$2:$A$501,0))</f>
        <v>Gangtok</v>
      </c>
      <c r="L126" s="4"/>
      <c r="M126"/>
    </row>
    <row r="127" spans="1:13" x14ac:dyDescent="0.3">
      <c r="A127" s="1" t="s">
        <v>92</v>
      </c>
      <c r="B127" s="2">
        <v>1250</v>
      </c>
      <c r="C127" s="2">
        <v>486</v>
      </c>
      <c r="D127" s="2">
        <v>7</v>
      </c>
      <c r="E127" s="1" t="s">
        <v>1392</v>
      </c>
      <c r="F127" s="1" t="s">
        <v>7</v>
      </c>
      <c r="G127" s="2" t="str">
        <f>VLOOKUP(Order_Details[[#This Row],[Order ID]],'List of Orders '!$A$1:$E$501,2,FALSE)</f>
        <v>25-11-2018</v>
      </c>
      <c r="H127" s="2" t="s">
        <v>1413</v>
      </c>
      <c r="I127" t="str">
        <f>VLOOKUP(Order_Details[[#This Row],[Order ID]],'List of Orders '!$A$1:$E$501,3,FALSE)</f>
        <v>Pranjali</v>
      </c>
      <c r="J127" t="str">
        <f>INDEX('List of Orders '!$D$2:$D$501, MATCH(Order_Details[[#This Row],[Order ID]],'List of Orders '!$A$2:$A$501,0))</f>
        <v>West Bengal</v>
      </c>
      <c r="K127" t="str">
        <f>INDEX('List of Orders '!$E$2:$E$501, MATCH(Order_Details[[#This Row],[Order ID]],'List of Orders '!$A$2:$A$501,0))</f>
        <v>Kolkata</v>
      </c>
      <c r="L127" s="4"/>
      <c r="M127"/>
    </row>
    <row r="128" spans="1:13" x14ac:dyDescent="0.3">
      <c r="A128" s="1" t="s">
        <v>93</v>
      </c>
      <c r="B128" s="2">
        <v>262</v>
      </c>
      <c r="C128" s="2">
        <v>64</v>
      </c>
      <c r="D128" s="2">
        <v>6</v>
      </c>
      <c r="E128" s="1" t="s">
        <v>1392</v>
      </c>
      <c r="F128" s="1" t="s">
        <v>7</v>
      </c>
      <c r="G128" s="2" t="str">
        <f>VLOOKUP(Order_Details[[#This Row],[Order ID]],'List of Orders '!$A$1:$E$501,2,FALSE)</f>
        <v>26-11-2018</v>
      </c>
      <c r="H128" s="2" t="s">
        <v>1413</v>
      </c>
      <c r="I128" t="str">
        <f>VLOOKUP(Order_Details[[#This Row],[Order ID]],'List of Orders '!$A$1:$E$501,3,FALSE)</f>
        <v>Sneha</v>
      </c>
      <c r="J128" t="str">
        <f>INDEX('List of Orders '!$D$2:$D$501, MATCH(Order_Details[[#This Row],[Order ID]],'List of Orders '!$A$2:$A$501,0))</f>
        <v>Karnataka</v>
      </c>
      <c r="K128" t="str">
        <f>INDEX('List of Orders '!$E$2:$E$501, MATCH(Order_Details[[#This Row],[Order ID]],'List of Orders '!$A$2:$A$501,0))</f>
        <v>Bangalore</v>
      </c>
      <c r="L128" s="4"/>
      <c r="M128"/>
    </row>
    <row r="129" spans="1:13" x14ac:dyDescent="0.3">
      <c r="A129" s="1" t="s">
        <v>94</v>
      </c>
      <c r="B129" s="2">
        <v>86</v>
      </c>
      <c r="C129" s="2">
        <v>8</v>
      </c>
      <c r="D129" s="2">
        <v>2</v>
      </c>
      <c r="E129" s="1" t="s">
        <v>1392</v>
      </c>
      <c r="F129" s="1" t="s">
        <v>7</v>
      </c>
      <c r="G129" s="2" t="str">
        <f>VLOOKUP(Order_Details[[#This Row],[Order ID]],'List of Orders '!$A$1:$E$501,2,FALSE)</f>
        <v>30-11-2018</v>
      </c>
      <c r="H129" s="2" t="s">
        <v>1413</v>
      </c>
      <c r="I129" t="str">
        <f>VLOOKUP(Order_Details[[#This Row],[Order ID]],'List of Orders '!$A$1:$E$501,3,FALSE)</f>
        <v>Swati</v>
      </c>
      <c r="J129" t="str">
        <f>INDEX('List of Orders '!$D$2:$D$501, MATCH(Order_Details[[#This Row],[Order ID]],'List of Orders '!$A$2:$A$501,0))</f>
        <v>Madhya Pradesh</v>
      </c>
      <c r="K129" t="str">
        <f>INDEX('List of Orders '!$E$2:$E$501, MATCH(Order_Details[[#This Row],[Order ID]],'List of Orders '!$A$2:$A$501,0))</f>
        <v>Indore</v>
      </c>
      <c r="L129" s="4"/>
      <c r="M129"/>
    </row>
    <row r="130" spans="1:13" x14ac:dyDescent="0.3">
      <c r="A130" s="1" t="s">
        <v>95</v>
      </c>
      <c r="B130" s="2">
        <v>485</v>
      </c>
      <c r="C130" s="2">
        <v>199</v>
      </c>
      <c r="D130" s="2">
        <v>4</v>
      </c>
      <c r="E130" s="1" t="s">
        <v>1392</v>
      </c>
      <c r="F130" s="1" t="s">
        <v>7</v>
      </c>
      <c r="G130" s="2" t="str">
        <f>VLOOKUP(Order_Details[[#This Row],[Order ID]],'List of Orders '!$A$1:$E$501,2,FALSE)</f>
        <v>06-12-2018</v>
      </c>
      <c r="H130" s="2" t="s">
        <v>1413</v>
      </c>
      <c r="I130" t="str">
        <f>VLOOKUP(Order_Details[[#This Row],[Order ID]],'List of Orders '!$A$1:$E$501,3,FALSE)</f>
        <v>Abhishek</v>
      </c>
      <c r="J130" t="str">
        <f>INDEX('List of Orders '!$D$2:$D$501, MATCH(Order_Details[[#This Row],[Order ID]],'List of Orders '!$A$2:$A$501,0))</f>
        <v>Goa</v>
      </c>
      <c r="K130" t="str">
        <f>INDEX('List of Orders '!$E$2:$E$501, MATCH(Order_Details[[#This Row],[Order ID]],'List of Orders '!$A$2:$A$501,0))</f>
        <v>Goa</v>
      </c>
      <c r="L130" s="4"/>
      <c r="M130"/>
    </row>
    <row r="131" spans="1:13" x14ac:dyDescent="0.3">
      <c r="A131" s="1" t="s">
        <v>96</v>
      </c>
      <c r="B131" s="2">
        <v>103</v>
      </c>
      <c r="C131" s="2">
        <v>46</v>
      </c>
      <c r="D131" s="2">
        <v>2</v>
      </c>
      <c r="E131" s="1" t="s">
        <v>1392</v>
      </c>
      <c r="F131" s="1" t="s">
        <v>7</v>
      </c>
      <c r="G131" s="2" t="str">
        <f>VLOOKUP(Order_Details[[#This Row],[Order ID]],'List of Orders '!$A$1:$E$501,2,FALSE)</f>
        <v>07-12-2018</v>
      </c>
      <c r="H131" s="2" t="s">
        <v>1413</v>
      </c>
      <c r="I131" t="str">
        <f>VLOOKUP(Order_Details[[#This Row],[Order ID]],'List of Orders '!$A$1:$E$501,3,FALSE)</f>
        <v>Kushal</v>
      </c>
      <c r="J131" t="str">
        <f>INDEX('List of Orders '!$D$2:$D$501, MATCH(Order_Details[[#This Row],[Order ID]],'List of Orders '!$A$2:$A$501,0))</f>
        <v>Nagaland</v>
      </c>
      <c r="K131" t="str">
        <f>INDEX('List of Orders '!$E$2:$E$501, MATCH(Order_Details[[#This Row],[Order ID]],'List of Orders '!$A$2:$A$501,0))</f>
        <v>Kohima</v>
      </c>
      <c r="L131" s="4"/>
      <c r="M131"/>
    </row>
    <row r="132" spans="1:13" x14ac:dyDescent="0.3">
      <c r="A132" s="1" t="s">
        <v>96</v>
      </c>
      <c r="B132" s="2">
        <v>62</v>
      </c>
      <c r="C132" s="2">
        <v>1</v>
      </c>
      <c r="D132" s="2">
        <v>3</v>
      </c>
      <c r="E132" s="1" t="s">
        <v>1392</v>
      </c>
      <c r="F132" s="1" t="s">
        <v>7</v>
      </c>
      <c r="G132" s="2" t="str">
        <f>VLOOKUP(Order_Details[[#This Row],[Order ID]],'List of Orders '!$A$1:$E$501,2,FALSE)</f>
        <v>07-12-2018</v>
      </c>
      <c r="H132" s="2" t="s">
        <v>1413</v>
      </c>
      <c r="I132" t="str">
        <f>VLOOKUP(Order_Details[[#This Row],[Order ID]],'List of Orders '!$A$1:$E$501,3,FALSE)</f>
        <v>Kushal</v>
      </c>
      <c r="J132" t="str">
        <f>INDEX('List of Orders '!$D$2:$D$501, MATCH(Order_Details[[#This Row],[Order ID]],'List of Orders '!$A$2:$A$501,0))</f>
        <v>Nagaland</v>
      </c>
      <c r="K132" t="str">
        <f>INDEX('List of Orders '!$E$2:$E$501, MATCH(Order_Details[[#This Row],[Order ID]],'List of Orders '!$A$2:$A$501,0))</f>
        <v>Kohima</v>
      </c>
      <c r="L132" s="4"/>
      <c r="M132"/>
    </row>
    <row r="133" spans="1:13" x14ac:dyDescent="0.3">
      <c r="A133" s="1" t="s">
        <v>97</v>
      </c>
      <c r="B133" s="2">
        <v>19</v>
      </c>
      <c r="C133" s="2">
        <v>6</v>
      </c>
      <c r="D133" s="2">
        <v>2</v>
      </c>
      <c r="E133" s="1" t="s">
        <v>1392</v>
      </c>
      <c r="F133" s="1" t="s">
        <v>7</v>
      </c>
      <c r="G133" s="2" t="str">
        <f>VLOOKUP(Order_Details[[#This Row],[Order ID]],'List of Orders '!$A$1:$E$501,2,FALSE)</f>
        <v>09-12-2018</v>
      </c>
      <c r="H133" s="2" t="s">
        <v>1413</v>
      </c>
      <c r="I133" t="str">
        <f>VLOOKUP(Order_Details[[#This Row],[Order ID]],'List of Orders '!$A$1:$E$501,3,FALSE)</f>
        <v>Gaurav</v>
      </c>
      <c r="J133" t="str">
        <f>INDEX('List of Orders '!$D$2:$D$501, MATCH(Order_Details[[#This Row],[Order ID]],'List of Orders '!$A$2:$A$501,0))</f>
        <v>Gujarat</v>
      </c>
      <c r="K133" t="str">
        <f>INDEX('List of Orders '!$E$2:$E$501, MATCH(Order_Details[[#This Row],[Order ID]],'List of Orders '!$A$2:$A$501,0))</f>
        <v>Ahmedabad</v>
      </c>
      <c r="L133" s="4"/>
      <c r="M133"/>
    </row>
    <row r="134" spans="1:13" x14ac:dyDescent="0.3">
      <c r="A134" s="1" t="s">
        <v>97</v>
      </c>
      <c r="B134" s="2">
        <v>128</v>
      </c>
      <c r="C134" s="2">
        <v>4</v>
      </c>
      <c r="D134" s="2">
        <v>3</v>
      </c>
      <c r="E134" s="1" t="s">
        <v>1392</v>
      </c>
      <c r="F134" s="1" t="s">
        <v>7</v>
      </c>
      <c r="G134" s="2" t="str">
        <f>VLOOKUP(Order_Details[[#This Row],[Order ID]],'List of Orders '!$A$1:$E$501,2,FALSE)</f>
        <v>09-12-2018</v>
      </c>
      <c r="H134" s="2" t="s">
        <v>1413</v>
      </c>
      <c r="I134" t="str">
        <f>VLOOKUP(Order_Details[[#This Row],[Order ID]],'List of Orders '!$A$1:$E$501,3,FALSE)</f>
        <v>Gaurav</v>
      </c>
      <c r="J134" t="str">
        <f>INDEX('List of Orders '!$D$2:$D$501, MATCH(Order_Details[[#This Row],[Order ID]],'List of Orders '!$A$2:$A$501,0))</f>
        <v>Gujarat</v>
      </c>
      <c r="K134" t="str">
        <f>INDEX('List of Orders '!$E$2:$E$501, MATCH(Order_Details[[#This Row],[Order ID]],'List of Orders '!$A$2:$A$501,0))</f>
        <v>Ahmedabad</v>
      </c>
      <c r="L134" s="4"/>
      <c r="M134"/>
    </row>
    <row r="135" spans="1:13" x14ac:dyDescent="0.3">
      <c r="A135" s="1" t="s">
        <v>98</v>
      </c>
      <c r="B135" s="2">
        <v>53</v>
      </c>
      <c r="C135" s="2">
        <v>-2</v>
      </c>
      <c r="D135" s="2">
        <v>3</v>
      </c>
      <c r="E135" s="1" t="s">
        <v>1392</v>
      </c>
      <c r="F135" s="1" t="s">
        <v>7</v>
      </c>
      <c r="G135" s="2" t="str">
        <f>VLOOKUP(Order_Details[[#This Row],[Order ID]],'List of Orders '!$A$1:$E$501,2,FALSE)</f>
        <v>10-12-2018</v>
      </c>
      <c r="H135" s="2" t="s">
        <v>1413</v>
      </c>
      <c r="I135" t="str">
        <f>VLOOKUP(Order_Details[[#This Row],[Order ID]],'List of Orders '!$A$1:$E$501,3,FALSE)</f>
        <v>Shubham</v>
      </c>
      <c r="J135" t="str">
        <f>INDEX('List of Orders '!$D$2:$D$501, MATCH(Order_Details[[#This Row],[Order ID]],'List of Orders '!$A$2:$A$501,0))</f>
        <v>Maharashtra</v>
      </c>
      <c r="K135" t="str">
        <f>INDEX('List of Orders '!$E$2:$E$501, MATCH(Order_Details[[#This Row],[Order ID]],'List of Orders '!$A$2:$A$501,0))</f>
        <v>Pune</v>
      </c>
      <c r="L135" s="4"/>
      <c r="M135"/>
    </row>
    <row r="136" spans="1:13" x14ac:dyDescent="0.3">
      <c r="A136" s="1" t="s">
        <v>98</v>
      </c>
      <c r="B136" s="2">
        <v>381</v>
      </c>
      <c r="C136" s="2">
        <v>144</v>
      </c>
      <c r="D136" s="2">
        <v>2</v>
      </c>
      <c r="E136" s="1" t="s">
        <v>1392</v>
      </c>
      <c r="F136" s="1" t="s">
        <v>7</v>
      </c>
      <c r="G136" s="2" t="str">
        <f>VLOOKUP(Order_Details[[#This Row],[Order ID]],'List of Orders '!$A$1:$E$501,2,FALSE)</f>
        <v>10-12-2018</v>
      </c>
      <c r="H136" s="2" t="s">
        <v>1413</v>
      </c>
      <c r="I136" t="str">
        <f>VLOOKUP(Order_Details[[#This Row],[Order ID]],'List of Orders '!$A$1:$E$501,3,FALSE)</f>
        <v>Shubham</v>
      </c>
      <c r="J136" t="str">
        <f>INDEX('List of Orders '!$D$2:$D$501, MATCH(Order_Details[[#This Row],[Order ID]],'List of Orders '!$A$2:$A$501,0))</f>
        <v>Maharashtra</v>
      </c>
      <c r="K136" t="str">
        <f>INDEX('List of Orders '!$E$2:$E$501, MATCH(Order_Details[[#This Row],[Order ID]],'List of Orders '!$A$2:$A$501,0))</f>
        <v>Pune</v>
      </c>
      <c r="L136" s="4"/>
      <c r="M136"/>
    </row>
    <row r="137" spans="1:13" x14ac:dyDescent="0.3">
      <c r="A137" s="1" t="s">
        <v>99</v>
      </c>
      <c r="B137" s="2">
        <v>1027</v>
      </c>
      <c r="C137" s="2">
        <v>441</v>
      </c>
      <c r="D137" s="2">
        <v>8</v>
      </c>
      <c r="E137" s="1" t="s">
        <v>1392</v>
      </c>
      <c r="F137" s="1" t="s">
        <v>7</v>
      </c>
      <c r="G137" s="2" t="str">
        <f>VLOOKUP(Order_Details[[#This Row],[Order ID]],'List of Orders '!$A$1:$E$501,2,FALSE)</f>
        <v>11-12-2018</v>
      </c>
      <c r="H137" s="2" t="s">
        <v>1413</v>
      </c>
      <c r="I137" t="str">
        <f>VLOOKUP(Order_Details[[#This Row],[Order ID]],'List of Orders '!$A$1:$E$501,3,FALSE)</f>
        <v>Abhijeet</v>
      </c>
      <c r="J137" t="str">
        <f>INDEX('List of Orders '!$D$2:$D$501, MATCH(Order_Details[[#This Row],[Order ID]],'List of Orders '!$A$2:$A$501,0))</f>
        <v>Madhya Pradesh</v>
      </c>
      <c r="K137" t="str">
        <f>INDEX('List of Orders '!$E$2:$E$501, MATCH(Order_Details[[#This Row],[Order ID]],'List of Orders '!$A$2:$A$501,0))</f>
        <v>Bhopal</v>
      </c>
      <c r="L137" s="4"/>
      <c r="M137"/>
    </row>
    <row r="138" spans="1:13" x14ac:dyDescent="0.3">
      <c r="A138" s="1" t="s">
        <v>100</v>
      </c>
      <c r="B138" s="2">
        <v>689</v>
      </c>
      <c r="C138" s="2">
        <v>90</v>
      </c>
      <c r="D138" s="2">
        <v>5</v>
      </c>
      <c r="E138" s="1" t="s">
        <v>1392</v>
      </c>
      <c r="F138" s="1" t="s">
        <v>7</v>
      </c>
      <c r="G138" s="2" t="str">
        <f>VLOOKUP(Order_Details[[#This Row],[Order ID]],'List of Orders '!$A$1:$E$501,2,FALSE)</f>
        <v>12-12-2018</v>
      </c>
      <c r="H138" s="2" t="s">
        <v>1413</v>
      </c>
      <c r="I138" t="str">
        <f>VLOOKUP(Order_Details[[#This Row],[Order ID]],'List of Orders '!$A$1:$E$501,3,FALSE)</f>
        <v>Abhijeet</v>
      </c>
      <c r="J138" t="str">
        <f>INDEX('List of Orders '!$D$2:$D$501, MATCH(Order_Details[[#This Row],[Order ID]],'List of Orders '!$A$2:$A$501,0))</f>
        <v>Maharashtra</v>
      </c>
      <c r="K138" t="str">
        <f>INDEX('List of Orders '!$E$2:$E$501, MATCH(Order_Details[[#This Row],[Order ID]],'List of Orders '!$A$2:$A$501,0))</f>
        <v>Mumbai</v>
      </c>
      <c r="L138" s="4"/>
      <c r="M138"/>
    </row>
    <row r="139" spans="1:13" x14ac:dyDescent="0.3">
      <c r="A139" s="1" t="s">
        <v>100</v>
      </c>
      <c r="B139" s="2">
        <v>257</v>
      </c>
      <c r="C139" s="2">
        <v>3</v>
      </c>
      <c r="D139" s="2">
        <v>2</v>
      </c>
      <c r="E139" s="1" t="s">
        <v>1392</v>
      </c>
      <c r="F139" s="1" t="s">
        <v>7</v>
      </c>
      <c r="G139" s="2" t="str">
        <f>VLOOKUP(Order_Details[[#This Row],[Order ID]],'List of Orders '!$A$1:$E$501,2,FALSE)</f>
        <v>12-12-2018</v>
      </c>
      <c r="H139" s="2" t="s">
        <v>1413</v>
      </c>
      <c r="I139" t="str">
        <f>VLOOKUP(Order_Details[[#This Row],[Order ID]],'List of Orders '!$A$1:$E$501,3,FALSE)</f>
        <v>Abhijeet</v>
      </c>
      <c r="J139" t="str">
        <f>INDEX('List of Orders '!$D$2:$D$501, MATCH(Order_Details[[#This Row],[Order ID]],'List of Orders '!$A$2:$A$501,0))</f>
        <v>Maharashtra</v>
      </c>
      <c r="K139" t="str">
        <f>INDEX('List of Orders '!$E$2:$E$501, MATCH(Order_Details[[#This Row],[Order ID]],'List of Orders '!$A$2:$A$501,0))</f>
        <v>Mumbai</v>
      </c>
      <c r="L139" s="4"/>
      <c r="M139"/>
    </row>
    <row r="140" spans="1:13" x14ac:dyDescent="0.3">
      <c r="A140" s="1" t="s">
        <v>100</v>
      </c>
      <c r="B140" s="2">
        <v>48</v>
      </c>
      <c r="C140" s="2">
        <v>6</v>
      </c>
      <c r="D140" s="2">
        <v>1</v>
      </c>
      <c r="E140" s="1" t="s">
        <v>1392</v>
      </c>
      <c r="F140" s="1" t="s">
        <v>7</v>
      </c>
      <c r="G140" s="2" t="str">
        <f>VLOOKUP(Order_Details[[#This Row],[Order ID]],'List of Orders '!$A$1:$E$501,2,FALSE)</f>
        <v>12-12-2018</v>
      </c>
      <c r="H140" s="2" t="s">
        <v>1413</v>
      </c>
      <c r="I140" t="str">
        <f>VLOOKUP(Order_Details[[#This Row],[Order ID]],'List of Orders '!$A$1:$E$501,3,FALSE)</f>
        <v>Abhijeet</v>
      </c>
      <c r="J140" t="str">
        <f>INDEX('List of Orders '!$D$2:$D$501, MATCH(Order_Details[[#This Row],[Order ID]],'List of Orders '!$A$2:$A$501,0))</f>
        <v>Maharashtra</v>
      </c>
      <c r="K140" t="str">
        <f>INDEX('List of Orders '!$E$2:$E$501, MATCH(Order_Details[[#This Row],[Order ID]],'List of Orders '!$A$2:$A$501,0))</f>
        <v>Mumbai</v>
      </c>
      <c r="L140" s="4"/>
      <c r="M140"/>
    </row>
    <row r="141" spans="1:13" x14ac:dyDescent="0.3">
      <c r="A141" s="1" t="s">
        <v>101</v>
      </c>
      <c r="B141" s="2">
        <v>16</v>
      </c>
      <c r="C141" s="2">
        <v>0</v>
      </c>
      <c r="D141" s="2">
        <v>1</v>
      </c>
      <c r="E141" s="1" t="s">
        <v>1392</v>
      </c>
      <c r="F141" s="1" t="s">
        <v>7</v>
      </c>
      <c r="G141" s="2" t="str">
        <f>VLOOKUP(Order_Details[[#This Row],[Order ID]],'List of Orders '!$A$1:$E$501,2,FALSE)</f>
        <v>14-12-2018</v>
      </c>
      <c r="H141" s="2" t="s">
        <v>1413</v>
      </c>
      <c r="I141" t="str">
        <f>VLOOKUP(Order_Details[[#This Row],[Order ID]],'List of Orders '!$A$1:$E$501,3,FALSE)</f>
        <v>Swapnil</v>
      </c>
      <c r="J141" t="str">
        <f>INDEX('List of Orders '!$D$2:$D$501, MATCH(Order_Details[[#This Row],[Order ID]],'List of Orders '!$A$2:$A$501,0))</f>
        <v>Maharashtra</v>
      </c>
      <c r="K141" t="str">
        <f>INDEX('List of Orders '!$E$2:$E$501, MATCH(Order_Details[[#This Row],[Order ID]],'List of Orders '!$A$2:$A$501,0))</f>
        <v>Mumbai</v>
      </c>
      <c r="L141" s="4"/>
      <c r="M141"/>
    </row>
    <row r="142" spans="1:13" x14ac:dyDescent="0.3">
      <c r="A142" s="1" t="s">
        <v>101</v>
      </c>
      <c r="B142" s="2">
        <v>245</v>
      </c>
      <c r="C142" s="2">
        <v>30</v>
      </c>
      <c r="D142" s="2">
        <v>2</v>
      </c>
      <c r="E142" s="1" t="s">
        <v>1392</v>
      </c>
      <c r="F142" s="1" t="s">
        <v>7</v>
      </c>
      <c r="G142" s="2" t="str">
        <f>VLOOKUP(Order_Details[[#This Row],[Order ID]],'List of Orders '!$A$1:$E$501,2,FALSE)</f>
        <v>14-12-2018</v>
      </c>
      <c r="H142" s="2" t="s">
        <v>1413</v>
      </c>
      <c r="I142" t="str">
        <f>VLOOKUP(Order_Details[[#This Row],[Order ID]],'List of Orders '!$A$1:$E$501,3,FALSE)</f>
        <v>Swapnil</v>
      </c>
      <c r="J142" t="str">
        <f>INDEX('List of Orders '!$D$2:$D$501, MATCH(Order_Details[[#This Row],[Order ID]],'List of Orders '!$A$2:$A$501,0))</f>
        <v>Maharashtra</v>
      </c>
      <c r="K142" t="str">
        <f>INDEX('List of Orders '!$E$2:$E$501, MATCH(Order_Details[[#This Row],[Order ID]],'List of Orders '!$A$2:$A$501,0))</f>
        <v>Mumbai</v>
      </c>
      <c r="L142" s="4"/>
      <c r="M142"/>
    </row>
    <row r="143" spans="1:13" x14ac:dyDescent="0.3">
      <c r="A143" s="1" t="s">
        <v>102</v>
      </c>
      <c r="B143" s="2">
        <v>128</v>
      </c>
      <c r="C143" s="2">
        <v>4</v>
      </c>
      <c r="D143" s="2">
        <v>3</v>
      </c>
      <c r="E143" s="1" t="s">
        <v>1392</v>
      </c>
      <c r="F143" s="1" t="s">
        <v>7</v>
      </c>
      <c r="G143" s="2" t="str">
        <f>VLOOKUP(Order_Details[[#This Row],[Order ID]],'List of Orders '!$A$1:$E$501,2,FALSE)</f>
        <v>17-12-2018</v>
      </c>
      <c r="H143" s="2" t="s">
        <v>1413</v>
      </c>
      <c r="I143" t="str">
        <f>VLOOKUP(Order_Details[[#This Row],[Order ID]],'List of Orders '!$A$1:$E$501,3,FALSE)</f>
        <v>Aayush</v>
      </c>
      <c r="J143" t="str">
        <f>INDEX('List of Orders '!$D$2:$D$501, MATCH(Order_Details[[#This Row],[Order ID]],'List of Orders '!$A$2:$A$501,0))</f>
        <v>Uttar Pradesh</v>
      </c>
      <c r="K143" t="str">
        <f>INDEX('List of Orders '!$E$2:$E$501, MATCH(Order_Details[[#This Row],[Order ID]],'List of Orders '!$A$2:$A$501,0))</f>
        <v>Lucknow</v>
      </c>
      <c r="L143" s="4"/>
      <c r="M143"/>
    </row>
    <row r="144" spans="1:13" x14ac:dyDescent="0.3">
      <c r="A144" s="1" t="s">
        <v>103</v>
      </c>
      <c r="B144" s="2">
        <v>85</v>
      </c>
      <c r="C144" s="2">
        <v>-1</v>
      </c>
      <c r="D144" s="2">
        <v>3</v>
      </c>
      <c r="E144" s="1" t="s">
        <v>1392</v>
      </c>
      <c r="F144" s="1" t="s">
        <v>7</v>
      </c>
      <c r="G144" s="2" t="str">
        <f>VLOOKUP(Order_Details[[#This Row],[Order ID]],'List of Orders '!$A$1:$E$501,2,FALSE)</f>
        <v>21-12-2018</v>
      </c>
      <c r="H144" s="2" t="s">
        <v>1413</v>
      </c>
      <c r="I144" t="str">
        <f>VLOOKUP(Order_Details[[#This Row],[Order ID]],'List of Orders '!$A$1:$E$501,3,FALSE)</f>
        <v>Arun</v>
      </c>
      <c r="J144" t="str">
        <f>INDEX('List of Orders '!$D$2:$D$501, MATCH(Order_Details[[#This Row],[Order ID]],'List of Orders '!$A$2:$A$501,0))</f>
        <v>Madhya Pradesh</v>
      </c>
      <c r="K144" t="str">
        <f>INDEX('List of Orders '!$E$2:$E$501, MATCH(Order_Details[[#This Row],[Order ID]],'List of Orders '!$A$2:$A$501,0))</f>
        <v>Indore</v>
      </c>
      <c r="L144" s="4"/>
      <c r="M144"/>
    </row>
    <row r="145" spans="1:13" x14ac:dyDescent="0.3">
      <c r="A145" s="1" t="s">
        <v>104</v>
      </c>
      <c r="B145" s="2">
        <v>86</v>
      </c>
      <c r="C145" s="2">
        <v>9</v>
      </c>
      <c r="D145" s="2">
        <v>3</v>
      </c>
      <c r="E145" s="1" t="s">
        <v>1392</v>
      </c>
      <c r="F145" s="1" t="s">
        <v>7</v>
      </c>
      <c r="G145" s="2" t="str">
        <f>VLOOKUP(Order_Details[[#This Row],[Order ID]],'List of Orders '!$A$1:$E$501,2,FALSE)</f>
        <v>25-12-2018</v>
      </c>
      <c r="H145" s="2" t="s">
        <v>1413</v>
      </c>
      <c r="I145" t="str">
        <f>VLOOKUP(Order_Details[[#This Row],[Order ID]],'List of Orders '!$A$1:$E$501,3,FALSE)</f>
        <v>Parakh</v>
      </c>
      <c r="J145" t="str">
        <f>INDEX('List of Orders '!$D$2:$D$501, MATCH(Order_Details[[#This Row],[Order ID]],'List of Orders '!$A$2:$A$501,0))</f>
        <v>Nagaland</v>
      </c>
      <c r="K145" t="str">
        <f>INDEX('List of Orders '!$E$2:$E$501, MATCH(Order_Details[[#This Row],[Order ID]],'List of Orders '!$A$2:$A$501,0))</f>
        <v>Kohima</v>
      </c>
      <c r="L145" s="4"/>
      <c r="M145"/>
    </row>
    <row r="146" spans="1:13" x14ac:dyDescent="0.3">
      <c r="A146" s="1" t="s">
        <v>105</v>
      </c>
      <c r="B146" s="2">
        <v>845</v>
      </c>
      <c r="C146" s="2">
        <v>84</v>
      </c>
      <c r="D146" s="2">
        <v>7</v>
      </c>
      <c r="E146" s="1" t="s">
        <v>1392</v>
      </c>
      <c r="F146" s="1" t="s">
        <v>7</v>
      </c>
      <c r="G146" s="2" t="str">
        <f>VLOOKUP(Order_Details[[#This Row],[Order ID]],'List of Orders '!$A$1:$E$501,2,FALSE)</f>
        <v>26-12-2018</v>
      </c>
      <c r="H146" s="2" t="s">
        <v>1413</v>
      </c>
      <c r="I146" t="str">
        <f>VLOOKUP(Order_Details[[#This Row],[Order ID]],'List of Orders '!$A$1:$E$501,3,FALSE)</f>
        <v>Pranav</v>
      </c>
      <c r="J146" t="str">
        <f>INDEX('List of Orders '!$D$2:$D$501, MATCH(Order_Details[[#This Row],[Order ID]],'List of Orders '!$A$2:$A$501,0))</f>
        <v>Andhra Pradesh</v>
      </c>
      <c r="K146" t="str">
        <f>INDEX('List of Orders '!$E$2:$E$501, MATCH(Order_Details[[#This Row],[Order ID]],'List of Orders '!$A$2:$A$501,0))</f>
        <v>Hyderabad</v>
      </c>
      <c r="L146" s="4"/>
      <c r="M146"/>
    </row>
    <row r="147" spans="1:13" x14ac:dyDescent="0.3">
      <c r="A147" s="1" t="s">
        <v>106</v>
      </c>
      <c r="B147" s="2">
        <v>248</v>
      </c>
      <c r="C147" s="2">
        <v>8</v>
      </c>
      <c r="D147" s="2">
        <v>2</v>
      </c>
      <c r="E147" s="1" t="s">
        <v>1392</v>
      </c>
      <c r="F147" s="1" t="s">
        <v>7</v>
      </c>
      <c r="G147" s="2" t="str">
        <f>VLOOKUP(Order_Details[[#This Row],[Order ID]],'List of Orders '!$A$1:$E$501,2,FALSE)</f>
        <v>31-12-2018</v>
      </c>
      <c r="H147" s="2" t="s">
        <v>1413</v>
      </c>
      <c r="I147" t="str">
        <f>VLOOKUP(Order_Details[[#This Row],[Order ID]],'List of Orders '!$A$1:$E$501,3,FALSE)</f>
        <v>Divyeshkumar</v>
      </c>
      <c r="J147" t="str">
        <f>INDEX('List of Orders '!$D$2:$D$501, MATCH(Order_Details[[#This Row],[Order ID]],'List of Orders '!$A$2:$A$501,0))</f>
        <v>Uttar Pradesh</v>
      </c>
      <c r="K147" t="str">
        <f>INDEX('List of Orders '!$E$2:$E$501, MATCH(Order_Details[[#This Row],[Order ID]],'List of Orders '!$A$2:$A$501,0))</f>
        <v>Allahabad</v>
      </c>
      <c r="L147" s="4"/>
      <c r="M147"/>
    </row>
    <row r="148" spans="1:13" x14ac:dyDescent="0.3">
      <c r="A148" s="1" t="s">
        <v>107</v>
      </c>
      <c r="B148" s="2">
        <v>465</v>
      </c>
      <c r="C148" s="2">
        <v>207</v>
      </c>
      <c r="D148" s="2">
        <v>9</v>
      </c>
      <c r="E148" s="1" t="s">
        <v>1392</v>
      </c>
      <c r="F148" s="1" t="s">
        <v>7</v>
      </c>
      <c r="G148" s="2" t="str">
        <f>VLOOKUP(Order_Details[[#This Row],[Order ID]],'List of Orders '!$A$1:$E$501,2,FALSE)</f>
        <v>15-01-2019</v>
      </c>
      <c r="H148" s="2" t="s">
        <v>1413</v>
      </c>
      <c r="I148" t="str">
        <f>VLOOKUP(Order_Details[[#This Row],[Order ID]],'List of Orders '!$A$1:$E$501,3,FALSE)</f>
        <v>Divyansha</v>
      </c>
      <c r="J148" t="str">
        <f>INDEX('List of Orders '!$D$2:$D$501, MATCH(Order_Details[[#This Row],[Order ID]],'List of Orders '!$A$2:$A$501,0))</f>
        <v>Maharashtra</v>
      </c>
      <c r="K148" t="str">
        <f>INDEX('List of Orders '!$E$2:$E$501, MATCH(Order_Details[[#This Row],[Order ID]],'List of Orders '!$A$2:$A$501,0))</f>
        <v>Mumbai</v>
      </c>
      <c r="L148" s="4"/>
      <c r="M148"/>
    </row>
    <row r="149" spans="1:13" x14ac:dyDescent="0.3">
      <c r="A149" s="1" t="s">
        <v>108</v>
      </c>
      <c r="B149" s="2">
        <v>149</v>
      </c>
      <c r="C149" s="2">
        <v>15</v>
      </c>
      <c r="D149" s="2">
        <v>3</v>
      </c>
      <c r="E149" s="1" t="s">
        <v>1392</v>
      </c>
      <c r="F149" s="1" t="s">
        <v>7</v>
      </c>
      <c r="G149" s="2" t="str">
        <f>VLOOKUP(Order_Details[[#This Row],[Order ID]],'List of Orders '!$A$1:$E$501,2,FALSE)</f>
        <v>18-01-2019</v>
      </c>
      <c r="H149" s="2" t="s">
        <v>1413</v>
      </c>
      <c r="I149" t="str">
        <f>VLOOKUP(Order_Details[[#This Row],[Order ID]],'List of Orders '!$A$1:$E$501,3,FALSE)</f>
        <v>Aashna</v>
      </c>
      <c r="J149" t="str">
        <f>INDEX('List of Orders '!$D$2:$D$501, MATCH(Order_Details[[#This Row],[Order ID]],'List of Orders '!$A$2:$A$501,0))</f>
        <v>Uttar Pradesh</v>
      </c>
      <c r="K149" t="str">
        <f>INDEX('List of Orders '!$E$2:$E$501, MATCH(Order_Details[[#This Row],[Order ID]],'List of Orders '!$A$2:$A$501,0))</f>
        <v>Allahabad</v>
      </c>
      <c r="L149" s="4"/>
      <c r="M149"/>
    </row>
    <row r="150" spans="1:13" x14ac:dyDescent="0.3">
      <c r="A150" s="1" t="s">
        <v>109</v>
      </c>
      <c r="B150" s="2">
        <v>499</v>
      </c>
      <c r="C150" s="2">
        <v>33</v>
      </c>
      <c r="D150" s="2">
        <v>4</v>
      </c>
      <c r="E150" s="1" t="s">
        <v>1392</v>
      </c>
      <c r="F150" s="1" t="s">
        <v>7</v>
      </c>
      <c r="G150" s="2" t="str">
        <f>VLOOKUP(Order_Details[[#This Row],[Order ID]],'List of Orders '!$A$1:$E$501,2,FALSE)</f>
        <v>23-01-2019</v>
      </c>
      <c r="H150" s="2" t="s">
        <v>1413</v>
      </c>
      <c r="I150" t="str">
        <f>VLOOKUP(Order_Details[[#This Row],[Order ID]],'List of Orders '!$A$1:$E$501,3,FALSE)</f>
        <v>Abhishek</v>
      </c>
      <c r="J150" t="str">
        <f>INDEX('List of Orders '!$D$2:$D$501, MATCH(Order_Details[[#This Row],[Order ID]],'List of Orders '!$A$2:$A$501,0))</f>
        <v>Rajasthan</v>
      </c>
      <c r="K150" t="str">
        <f>INDEX('List of Orders '!$E$2:$E$501, MATCH(Order_Details[[#This Row],[Order ID]],'List of Orders '!$A$2:$A$501,0))</f>
        <v>Udaipur</v>
      </c>
      <c r="L150" s="4"/>
      <c r="M150"/>
    </row>
    <row r="151" spans="1:13" x14ac:dyDescent="0.3">
      <c r="A151" s="1" t="s">
        <v>110</v>
      </c>
      <c r="B151" s="2">
        <v>43</v>
      </c>
      <c r="C151" s="2">
        <v>17</v>
      </c>
      <c r="D151" s="2">
        <v>1</v>
      </c>
      <c r="E151" s="1" t="s">
        <v>1392</v>
      </c>
      <c r="F151" s="1" t="s">
        <v>7</v>
      </c>
      <c r="G151" s="2" t="str">
        <f>VLOOKUP(Order_Details[[#This Row],[Order ID]],'List of Orders '!$A$1:$E$501,2,FALSE)</f>
        <v>24-01-2019</v>
      </c>
      <c r="H151" s="2" t="s">
        <v>1413</v>
      </c>
      <c r="I151" t="str">
        <f>VLOOKUP(Order_Details[[#This Row],[Order ID]],'List of Orders '!$A$1:$E$501,3,FALSE)</f>
        <v>Aishwarya</v>
      </c>
      <c r="J151" t="str">
        <f>INDEX('List of Orders '!$D$2:$D$501, MATCH(Order_Details[[#This Row],[Order ID]],'List of Orders '!$A$2:$A$501,0))</f>
        <v>Uttar Pradesh</v>
      </c>
      <c r="K151" t="str">
        <f>INDEX('List of Orders '!$E$2:$E$501, MATCH(Order_Details[[#This Row],[Order ID]],'List of Orders '!$A$2:$A$501,0))</f>
        <v>Allahabad</v>
      </c>
      <c r="L151" s="4"/>
      <c r="M151"/>
    </row>
    <row r="152" spans="1:13" x14ac:dyDescent="0.3">
      <c r="A152" s="1" t="s">
        <v>111</v>
      </c>
      <c r="B152" s="2">
        <v>79</v>
      </c>
      <c r="C152" s="2">
        <v>6</v>
      </c>
      <c r="D152" s="2">
        <v>7</v>
      </c>
      <c r="E152" s="1" t="s">
        <v>1392</v>
      </c>
      <c r="F152" s="1" t="s">
        <v>7</v>
      </c>
      <c r="G152" s="2" t="str">
        <f>VLOOKUP(Order_Details[[#This Row],[Order ID]],'List of Orders '!$A$1:$E$501,2,FALSE)</f>
        <v>27-01-2019</v>
      </c>
      <c r="H152" s="2" t="s">
        <v>1403</v>
      </c>
      <c r="I152" t="str">
        <f>VLOOKUP(Order_Details[[#This Row],[Order ID]],'List of Orders '!$A$1:$E$501,3,FALSE)</f>
        <v>Ishpreet</v>
      </c>
      <c r="J152" t="str">
        <f>INDEX('List of Orders '!$D$2:$D$501, MATCH(Order_Details[[#This Row],[Order ID]],'List of Orders '!$A$2:$A$501,0))</f>
        <v>Maharashtra</v>
      </c>
      <c r="K152" t="str">
        <f>INDEX('List of Orders '!$E$2:$E$501, MATCH(Order_Details[[#This Row],[Order ID]],'List of Orders '!$A$2:$A$501,0))</f>
        <v>Mumbai</v>
      </c>
      <c r="L152" s="4"/>
      <c r="M152"/>
    </row>
    <row r="153" spans="1:13" x14ac:dyDescent="0.3">
      <c r="A153" s="1" t="s">
        <v>112</v>
      </c>
      <c r="B153" s="2">
        <v>168</v>
      </c>
      <c r="C153" s="2">
        <v>56</v>
      </c>
      <c r="D153" s="2">
        <v>3</v>
      </c>
      <c r="E153" s="1" t="s">
        <v>1392</v>
      </c>
      <c r="F153" s="1" t="s">
        <v>7</v>
      </c>
      <c r="G153" s="2" t="str">
        <f>VLOOKUP(Order_Details[[#This Row],[Order ID]],'List of Orders '!$A$1:$E$501,2,FALSE)</f>
        <v>03-02-2019</v>
      </c>
      <c r="H153" s="2" t="s">
        <v>1403</v>
      </c>
      <c r="I153" t="str">
        <f>VLOOKUP(Order_Details[[#This Row],[Order ID]],'List of Orders '!$A$1:$E$501,3,FALSE)</f>
        <v>Sujay</v>
      </c>
      <c r="J153" t="str">
        <f>INDEX('List of Orders '!$D$2:$D$501, MATCH(Order_Details[[#This Row],[Order ID]],'List of Orders '!$A$2:$A$501,0))</f>
        <v>Madhya Pradesh</v>
      </c>
      <c r="K153" t="str">
        <f>INDEX('List of Orders '!$E$2:$E$501, MATCH(Order_Details[[#This Row],[Order ID]],'List of Orders '!$A$2:$A$501,0))</f>
        <v>Delhi</v>
      </c>
      <c r="L153" s="4"/>
      <c r="M153"/>
    </row>
    <row r="154" spans="1:13" x14ac:dyDescent="0.3">
      <c r="A154" s="1" t="s">
        <v>113</v>
      </c>
      <c r="B154" s="2">
        <v>412</v>
      </c>
      <c r="C154" s="2">
        <v>-412</v>
      </c>
      <c r="D154" s="2">
        <v>6</v>
      </c>
      <c r="E154" s="1" t="s">
        <v>1392</v>
      </c>
      <c r="F154" s="1" t="s">
        <v>7</v>
      </c>
      <c r="G154" s="2" t="str">
        <f>VLOOKUP(Order_Details[[#This Row],[Order ID]],'List of Orders '!$A$1:$E$501,2,FALSE)</f>
        <v>27-02-2019</v>
      </c>
      <c r="H154" s="2" t="s">
        <v>1403</v>
      </c>
      <c r="I154" t="str">
        <f>VLOOKUP(Order_Details[[#This Row],[Order ID]],'List of Orders '!$A$1:$E$501,3,FALSE)</f>
        <v>Shikhar</v>
      </c>
      <c r="J154" t="str">
        <f>INDEX('List of Orders '!$D$2:$D$501, MATCH(Order_Details[[#This Row],[Order ID]],'List of Orders '!$A$2:$A$501,0))</f>
        <v>Maharashtra</v>
      </c>
      <c r="K154" t="str">
        <f>INDEX('List of Orders '!$E$2:$E$501, MATCH(Order_Details[[#This Row],[Order ID]],'List of Orders '!$A$2:$A$501,0))</f>
        <v>Mumbai</v>
      </c>
      <c r="L154" s="4"/>
      <c r="M154"/>
    </row>
    <row r="155" spans="1:13" x14ac:dyDescent="0.3">
      <c r="A155" s="1" t="s">
        <v>113</v>
      </c>
      <c r="B155" s="2">
        <v>207</v>
      </c>
      <c r="C155" s="2">
        <v>-100</v>
      </c>
      <c r="D155" s="2">
        <v>2</v>
      </c>
      <c r="E155" s="1" t="s">
        <v>1392</v>
      </c>
      <c r="F155" s="1" t="s">
        <v>7</v>
      </c>
      <c r="G155" s="2" t="str">
        <f>VLOOKUP(Order_Details[[#This Row],[Order ID]],'List of Orders '!$A$1:$E$501,2,FALSE)</f>
        <v>27-02-2019</v>
      </c>
      <c r="H155" s="2" t="s">
        <v>1403</v>
      </c>
      <c r="I155" t="str">
        <f>VLOOKUP(Order_Details[[#This Row],[Order ID]],'List of Orders '!$A$1:$E$501,3,FALSE)</f>
        <v>Shikhar</v>
      </c>
      <c r="J155" t="str">
        <f>INDEX('List of Orders '!$D$2:$D$501, MATCH(Order_Details[[#This Row],[Order ID]],'List of Orders '!$A$2:$A$501,0))</f>
        <v>Maharashtra</v>
      </c>
      <c r="K155" t="str">
        <f>INDEX('List of Orders '!$E$2:$E$501, MATCH(Order_Details[[#This Row],[Order ID]],'List of Orders '!$A$2:$A$501,0))</f>
        <v>Mumbai</v>
      </c>
      <c r="L155" s="4"/>
      <c r="M155"/>
    </row>
    <row r="156" spans="1:13" x14ac:dyDescent="0.3">
      <c r="A156" s="1" t="s">
        <v>114</v>
      </c>
      <c r="B156" s="2">
        <v>105</v>
      </c>
      <c r="C156" s="2">
        <v>33</v>
      </c>
      <c r="D156" s="2">
        <v>6</v>
      </c>
      <c r="E156" s="1" t="s">
        <v>1392</v>
      </c>
      <c r="F156" s="1" t="s">
        <v>7</v>
      </c>
      <c r="G156" s="2" t="str">
        <f>VLOOKUP(Order_Details[[#This Row],[Order ID]],'List of Orders '!$A$1:$E$501,2,FALSE)</f>
        <v>28-02-2019</v>
      </c>
      <c r="H156" s="2" t="s">
        <v>1403</v>
      </c>
      <c r="I156" t="str">
        <f>VLOOKUP(Order_Details[[#This Row],[Order ID]],'List of Orders '!$A$1:$E$501,3,FALSE)</f>
        <v>Rahul</v>
      </c>
      <c r="J156" t="str">
        <f>INDEX('List of Orders '!$D$2:$D$501, MATCH(Order_Details[[#This Row],[Order ID]],'List of Orders '!$A$2:$A$501,0))</f>
        <v>Madhya Pradesh</v>
      </c>
      <c r="K156" t="str">
        <f>INDEX('List of Orders '!$E$2:$E$501, MATCH(Order_Details[[#This Row],[Order ID]],'List of Orders '!$A$2:$A$501,0))</f>
        <v>Indore</v>
      </c>
      <c r="L156" s="4"/>
      <c r="M156"/>
    </row>
    <row r="157" spans="1:13" x14ac:dyDescent="0.3">
      <c r="A157" s="1" t="s">
        <v>115</v>
      </c>
      <c r="B157" s="2">
        <v>61</v>
      </c>
      <c r="C157" s="2">
        <v>25</v>
      </c>
      <c r="D157" s="2">
        <v>4</v>
      </c>
      <c r="E157" s="1" t="s">
        <v>1392</v>
      </c>
      <c r="F157" s="1" t="s">
        <v>7</v>
      </c>
      <c r="G157" s="2" t="str">
        <f>VLOOKUP(Order_Details[[#This Row],[Order ID]],'List of Orders '!$A$1:$E$501,2,FALSE)</f>
        <v>02-03-2019</v>
      </c>
      <c r="H157" s="2" t="s">
        <v>1403</v>
      </c>
      <c r="I157" t="str">
        <f>VLOOKUP(Order_Details[[#This Row],[Order ID]],'List of Orders '!$A$1:$E$501,3,FALSE)</f>
        <v>Nikhil</v>
      </c>
      <c r="J157" t="str">
        <f>INDEX('List of Orders '!$D$2:$D$501, MATCH(Order_Details[[#This Row],[Order ID]],'List of Orders '!$A$2:$A$501,0))</f>
        <v>Punjab</v>
      </c>
      <c r="K157" t="str">
        <f>INDEX('List of Orders '!$E$2:$E$501, MATCH(Order_Details[[#This Row],[Order ID]],'List of Orders '!$A$2:$A$501,0))</f>
        <v>Chandigarh</v>
      </c>
      <c r="L157" s="4"/>
      <c r="M157"/>
    </row>
    <row r="158" spans="1:13" x14ac:dyDescent="0.3">
      <c r="A158" s="1" t="s">
        <v>116</v>
      </c>
      <c r="B158" s="2">
        <v>149</v>
      </c>
      <c r="C158" s="2">
        <v>15</v>
      </c>
      <c r="D158" s="2">
        <v>3</v>
      </c>
      <c r="E158" s="1" t="s">
        <v>1392</v>
      </c>
      <c r="F158" s="1" t="s">
        <v>7</v>
      </c>
      <c r="G158" s="2" t="str">
        <f>VLOOKUP(Order_Details[[#This Row],[Order ID]],'List of Orders '!$A$1:$E$501,2,FALSE)</f>
        <v>09-03-2019</v>
      </c>
      <c r="H158" s="2" t="s">
        <v>1403</v>
      </c>
      <c r="I158" t="str">
        <f>VLOOKUP(Order_Details[[#This Row],[Order ID]],'List of Orders '!$A$1:$E$501,3,FALSE)</f>
        <v>Shardul</v>
      </c>
      <c r="J158" t="str">
        <f>INDEX('List of Orders '!$D$2:$D$501, MATCH(Order_Details[[#This Row],[Order ID]],'List of Orders '!$A$2:$A$501,0))</f>
        <v>Gujarat</v>
      </c>
      <c r="K158" t="str">
        <f>INDEX('List of Orders '!$E$2:$E$501, MATCH(Order_Details[[#This Row],[Order ID]],'List of Orders '!$A$2:$A$501,0))</f>
        <v>Ahmedabad</v>
      </c>
      <c r="L158" s="4"/>
      <c r="M158"/>
    </row>
    <row r="159" spans="1:13" x14ac:dyDescent="0.3">
      <c r="A159" s="1" t="s">
        <v>117</v>
      </c>
      <c r="B159" s="2">
        <v>169</v>
      </c>
      <c r="C159" s="2">
        <v>38</v>
      </c>
      <c r="D159" s="2">
        <v>3</v>
      </c>
      <c r="E159" s="1" t="s">
        <v>1392</v>
      </c>
      <c r="F159" s="1" t="s">
        <v>7</v>
      </c>
      <c r="G159" s="2" t="str">
        <f>VLOOKUP(Order_Details[[#This Row],[Order ID]],'List of Orders '!$A$1:$E$501,2,FALSE)</f>
        <v>10-03-2019</v>
      </c>
      <c r="H159" s="2" t="s">
        <v>1403</v>
      </c>
      <c r="I159" t="str">
        <f>VLOOKUP(Order_Details[[#This Row],[Order ID]],'List of Orders '!$A$1:$E$501,3,FALSE)</f>
        <v>Syed</v>
      </c>
      <c r="J159" t="str">
        <f>INDEX('List of Orders '!$D$2:$D$501, MATCH(Order_Details[[#This Row],[Order ID]],'List of Orders '!$A$2:$A$501,0))</f>
        <v>Maharashtra</v>
      </c>
      <c r="K159" t="str">
        <f>INDEX('List of Orders '!$E$2:$E$501, MATCH(Order_Details[[#This Row],[Order ID]],'List of Orders '!$A$2:$A$501,0))</f>
        <v>Pune</v>
      </c>
      <c r="L159" s="4"/>
      <c r="M159"/>
    </row>
    <row r="160" spans="1:13" x14ac:dyDescent="0.3">
      <c r="A160" s="1" t="s">
        <v>118</v>
      </c>
      <c r="B160" s="2">
        <v>60</v>
      </c>
      <c r="C160" s="2">
        <v>3</v>
      </c>
      <c r="D160" s="2">
        <v>3</v>
      </c>
      <c r="E160" s="1" t="s">
        <v>1392</v>
      </c>
      <c r="F160" s="1" t="s">
        <v>7</v>
      </c>
      <c r="G160" s="2" t="str">
        <f>VLOOKUP(Order_Details[[#This Row],[Order ID]],'List of Orders '!$A$1:$E$501,2,FALSE)</f>
        <v>11-03-2019</v>
      </c>
      <c r="H160" s="2" t="s">
        <v>1403</v>
      </c>
      <c r="I160" t="str">
        <f>VLOOKUP(Order_Details[[#This Row],[Order ID]],'List of Orders '!$A$1:$E$501,3,FALSE)</f>
        <v>Mhatre</v>
      </c>
      <c r="J160" t="str">
        <f>INDEX('List of Orders '!$D$2:$D$501, MATCH(Order_Details[[#This Row],[Order ID]],'List of Orders '!$A$2:$A$501,0))</f>
        <v>Madhya Pradesh</v>
      </c>
      <c r="K160" t="str">
        <f>INDEX('List of Orders '!$E$2:$E$501, MATCH(Order_Details[[#This Row],[Order ID]],'List of Orders '!$A$2:$A$501,0))</f>
        <v>Indore</v>
      </c>
      <c r="L160" s="4"/>
      <c r="M160"/>
    </row>
    <row r="161" spans="1:13" x14ac:dyDescent="0.3">
      <c r="A161" s="1" t="s">
        <v>119</v>
      </c>
      <c r="B161" s="2">
        <v>136</v>
      </c>
      <c r="C161" s="2">
        <v>-33</v>
      </c>
      <c r="D161" s="2">
        <v>5</v>
      </c>
      <c r="E161" s="1" t="s">
        <v>1392</v>
      </c>
      <c r="F161" s="1" t="s">
        <v>7</v>
      </c>
      <c r="G161" s="2" t="str">
        <f>VLOOKUP(Order_Details[[#This Row],[Order ID]],'List of Orders '!$A$1:$E$501,2,FALSE)</f>
        <v>16-03-2019</v>
      </c>
      <c r="H161" s="2" t="s">
        <v>1403</v>
      </c>
      <c r="I161" t="str">
        <f>VLOOKUP(Order_Details[[#This Row],[Order ID]],'List of Orders '!$A$1:$E$501,3,FALSE)</f>
        <v>Shruti</v>
      </c>
      <c r="J161" t="str">
        <f>INDEX('List of Orders '!$D$2:$D$501, MATCH(Order_Details[[#This Row],[Order ID]],'List of Orders '!$A$2:$A$501,0))</f>
        <v>Madhya Pradesh</v>
      </c>
      <c r="K161" t="str">
        <f>INDEX('List of Orders '!$E$2:$E$501, MATCH(Order_Details[[#This Row],[Order ID]],'List of Orders '!$A$2:$A$501,0))</f>
        <v>Indore</v>
      </c>
      <c r="L161" s="4"/>
      <c r="M161"/>
    </row>
    <row r="162" spans="1:13" x14ac:dyDescent="0.3">
      <c r="A162" s="1" t="s">
        <v>120</v>
      </c>
      <c r="B162" s="2">
        <v>147</v>
      </c>
      <c r="C162" s="2">
        <v>48</v>
      </c>
      <c r="D162" s="2">
        <v>3</v>
      </c>
      <c r="E162" s="1" t="s">
        <v>1392</v>
      </c>
      <c r="F162" s="1" t="s">
        <v>7</v>
      </c>
      <c r="G162" s="2" t="str">
        <f>VLOOKUP(Order_Details[[#This Row],[Order ID]],'List of Orders '!$A$1:$E$501,2,FALSE)</f>
        <v>18-03-2019</v>
      </c>
      <c r="H162" s="2" t="s">
        <v>1403</v>
      </c>
      <c r="I162" t="str">
        <f>VLOOKUP(Order_Details[[#This Row],[Order ID]],'List of Orders '!$A$1:$E$501,3,FALSE)</f>
        <v>Priyanka</v>
      </c>
      <c r="J162" t="str">
        <f>INDEX('List of Orders '!$D$2:$D$501, MATCH(Order_Details[[#This Row],[Order ID]],'List of Orders '!$A$2:$A$501,0))</f>
        <v>Madhya Pradesh</v>
      </c>
      <c r="K162" t="str">
        <f>INDEX('List of Orders '!$E$2:$E$501, MATCH(Order_Details[[#This Row],[Order ID]],'List of Orders '!$A$2:$A$501,0))</f>
        <v>Indore</v>
      </c>
      <c r="L162" s="4"/>
      <c r="M162"/>
    </row>
    <row r="163" spans="1:13" x14ac:dyDescent="0.3">
      <c r="A163" s="1" t="s">
        <v>121</v>
      </c>
      <c r="B163" s="2">
        <v>891</v>
      </c>
      <c r="C163" s="2">
        <v>0</v>
      </c>
      <c r="D163" s="2">
        <v>5</v>
      </c>
      <c r="E163" s="1" t="s">
        <v>1392</v>
      </c>
      <c r="F163" s="1" t="s">
        <v>7</v>
      </c>
      <c r="G163" s="2" t="str">
        <f>VLOOKUP(Order_Details[[#This Row],[Order ID]],'List of Orders '!$A$1:$E$501,2,FALSE)</f>
        <v>20-03-2019</v>
      </c>
      <c r="H163" s="2" t="s">
        <v>1403</v>
      </c>
      <c r="I163" t="str">
        <f>VLOOKUP(Order_Details[[#This Row],[Order ID]],'List of Orders '!$A$1:$E$501,3,FALSE)</f>
        <v>Trupti</v>
      </c>
      <c r="J163" t="str">
        <f>INDEX('List of Orders '!$D$2:$D$501, MATCH(Order_Details[[#This Row],[Order ID]],'List of Orders '!$A$2:$A$501,0))</f>
        <v>Gujarat</v>
      </c>
      <c r="K163" t="str">
        <f>INDEX('List of Orders '!$E$2:$E$501, MATCH(Order_Details[[#This Row],[Order ID]],'List of Orders '!$A$2:$A$501,0))</f>
        <v>Ahmedabad</v>
      </c>
      <c r="L163" s="4"/>
      <c r="M163"/>
    </row>
    <row r="164" spans="1:13" x14ac:dyDescent="0.3">
      <c r="A164" s="1" t="s">
        <v>122</v>
      </c>
      <c r="B164" s="2">
        <v>39</v>
      </c>
      <c r="C164" s="2">
        <v>2</v>
      </c>
      <c r="D164" s="2">
        <v>2</v>
      </c>
      <c r="E164" s="1" t="s">
        <v>1392</v>
      </c>
      <c r="F164" s="1" t="s">
        <v>7</v>
      </c>
      <c r="G164" s="2" t="str">
        <f>VLOOKUP(Order_Details[[#This Row],[Order ID]],'List of Orders '!$A$1:$E$501,2,FALSE)</f>
        <v>21-03-2019</v>
      </c>
      <c r="H164" s="2" t="s">
        <v>1403</v>
      </c>
      <c r="I164" t="str">
        <f>VLOOKUP(Order_Details[[#This Row],[Order ID]],'List of Orders '!$A$1:$E$501,3,FALSE)</f>
        <v>Soumya</v>
      </c>
      <c r="J164" t="str">
        <f>INDEX('List of Orders '!$D$2:$D$501, MATCH(Order_Details[[#This Row],[Order ID]],'List of Orders '!$A$2:$A$501,0))</f>
        <v>Maharashtra</v>
      </c>
      <c r="K164" t="str">
        <f>INDEX('List of Orders '!$E$2:$E$501, MATCH(Order_Details[[#This Row],[Order ID]],'List of Orders '!$A$2:$A$501,0))</f>
        <v>Pune</v>
      </c>
      <c r="L164" s="4"/>
      <c r="M164"/>
    </row>
    <row r="165" spans="1:13" x14ac:dyDescent="0.3">
      <c r="A165" s="1" t="s">
        <v>123</v>
      </c>
      <c r="B165" s="2">
        <v>16</v>
      </c>
      <c r="C165" s="2">
        <v>2</v>
      </c>
      <c r="D165" s="2">
        <v>1</v>
      </c>
      <c r="E165" s="1" t="s">
        <v>1392</v>
      </c>
      <c r="F165" s="1" t="s">
        <v>7</v>
      </c>
      <c r="G165" s="2" t="str">
        <f>VLOOKUP(Order_Details[[#This Row],[Order ID]],'List of Orders '!$A$1:$E$501,2,FALSE)</f>
        <v>23-03-2019</v>
      </c>
      <c r="H165" s="2" t="s">
        <v>1403</v>
      </c>
      <c r="I165" t="str">
        <f>VLOOKUP(Order_Details[[#This Row],[Order ID]],'List of Orders '!$A$1:$E$501,3,FALSE)</f>
        <v>Mahima</v>
      </c>
      <c r="J165" t="str">
        <f>INDEX('List of Orders '!$D$2:$D$501, MATCH(Order_Details[[#This Row],[Order ID]],'List of Orders '!$A$2:$A$501,0))</f>
        <v>Madhya Pradesh</v>
      </c>
      <c r="K165" t="str">
        <f>INDEX('List of Orders '!$E$2:$E$501, MATCH(Order_Details[[#This Row],[Order ID]],'List of Orders '!$A$2:$A$501,0))</f>
        <v>Indore</v>
      </c>
      <c r="L165" s="4"/>
      <c r="M165"/>
    </row>
    <row r="166" spans="1:13" x14ac:dyDescent="0.3">
      <c r="A166" s="1" t="s">
        <v>124</v>
      </c>
      <c r="B166" s="2">
        <v>360</v>
      </c>
      <c r="C166" s="2">
        <v>32</v>
      </c>
      <c r="D166" s="2">
        <v>3</v>
      </c>
      <c r="E166" s="1" t="s">
        <v>1392</v>
      </c>
      <c r="F166" s="1" t="s">
        <v>7</v>
      </c>
      <c r="G166" s="2" t="str">
        <f>VLOOKUP(Order_Details[[#This Row],[Order ID]],'List of Orders '!$A$1:$E$501,2,FALSE)</f>
        <v>24-03-2019</v>
      </c>
      <c r="H166" s="2" t="s">
        <v>1403</v>
      </c>
      <c r="I166" t="str">
        <f>VLOOKUP(Order_Details[[#This Row],[Order ID]],'List of Orders '!$A$1:$E$501,3,FALSE)</f>
        <v>Aparajita</v>
      </c>
      <c r="J166" t="str">
        <f>INDEX('List of Orders '!$D$2:$D$501, MATCH(Order_Details[[#This Row],[Order ID]],'List of Orders '!$A$2:$A$501,0))</f>
        <v>West Bengal</v>
      </c>
      <c r="K166" t="str">
        <f>INDEX('List of Orders '!$E$2:$E$501, MATCH(Order_Details[[#This Row],[Order ID]],'List of Orders '!$A$2:$A$501,0))</f>
        <v>Kolkata</v>
      </c>
      <c r="L166" s="4"/>
      <c r="M166"/>
    </row>
    <row r="167" spans="1:13" x14ac:dyDescent="0.3">
      <c r="A167" s="1" t="s">
        <v>125</v>
      </c>
      <c r="B167" s="2">
        <v>89</v>
      </c>
      <c r="C167" s="2">
        <v>6</v>
      </c>
      <c r="D167" s="2">
        <v>5</v>
      </c>
      <c r="E167" s="1" t="s">
        <v>1392</v>
      </c>
      <c r="F167" s="1" t="s">
        <v>7</v>
      </c>
      <c r="G167" s="2" t="str">
        <f>VLOOKUP(Order_Details[[#This Row],[Order ID]],'List of Orders '!$A$1:$E$501,2,FALSE)</f>
        <v>30-03-2019</v>
      </c>
      <c r="H167" s="2" t="s">
        <v>1403</v>
      </c>
      <c r="I167" t="str">
        <f>VLOOKUP(Order_Details[[#This Row],[Order ID]],'List of Orders '!$A$1:$E$501,3,FALSE)</f>
        <v>Oshin</v>
      </c>
      <c r="J167" t="str">
        <f>INDEX('List of Orders '!$D$2:$D$501, MATCH(Order_Details[[#This Row],[Order ID]],'List of Orders '!$A$2:$A$501,0))</f>
        <v>Madhya Pradesh</v>
      </c>
      <c r="K167" t="str">
        <f>INDEX('List of Orders '!$E$2:$E$501, MATCH(Order_Details[[#This Row],[Order ID]],'List of Orders '!$A$2:$A$501,0))</f>
        <v>Indore</v>
      </c>
      <c r="L167" s="4"/>
      <c r="M167"/>
    </row>
    <row r="168" spans="1:13" x14ac:dyDescent="0.3">
      <c r="A168" s="1" t="s">
        <v>126</v>
      </c>
      <c r="B168" s="2">
        <v>229</v>
      </c>
      <c r="C168" s="2">
        <v>59</v>
      </c>
      <c r="D168" s="2">
        <v>9</v>
      </c>
      <c r="E168" s="1" t="s">
        <v>1392</v>
      </c>
      <c r="F168" s="1" t="s">
        <v>7</v>
      </c>
      <c r="G168" s="2" t="str">
        <f>VLOOKUP(Order_Details[[#This Row],[Order ID]],'List of Orders '!$A$1:$E$501,2,FALSE)</f>
        <v>02-04-2019</v>
      </c>
      <c r="H168" s="2" t="s">
        <v>1403</v>
      </c>
      <c r="I168" t="str">
        <f>VLOOKUP(Order_Details[[#This Row],[Order ID]],'List of Orders '!$A$1:$E$501,3,FALSE)</f>
        <v>Komal</v>
      </c>
      <c r="J168" t="str">
        <f>INDEX('List of Orders '!$D$2:$D$501, MATCH(Order_Details[[#This Row],[Order ID]],'List of Orders '!$A$2:$A$501,0))</f>
        <v>Uttar Pradesh</v>
      </c>
      <c r="K168" t="str">
        <f>INDEX('List of Orders '!$E$2:$E$501, MATCH(Order_Details[[#This Row],[Order ID]],'List of Orders '!$A$2:$A$501,0))</f>
        <v>Allahabad</v>
      </c>
      <c r="L168" s="4"/>
      <c r="M168"/>
    </row>
    <row r="169" spans="1:13" x14ac:dyDescent="0.3">
      <c r="A169" s="1" t="s">
        <v>127</v>
      </c>
      <c r="B169" s="2">
        <v>560</v>
      </c>
      <c r="C169" s="2">
        <v>44</v>
      </c>
      <c r="D169" s="2">
        <v>3</v>
      </c>
      <c r="E169" s="1" t="s">
        <v>1392</v>
      </c>
      <c r="F169" s="1" t="s">
        <v>7</v>
      </c>
      <c r="G169" s="2" t="str">
        <f>VLOOKUP(Order_Details[[#This Row],[Order ID]],'List of Orders '!$A$1:$E$501,2,FALSE)</f>
        <v>14-04-2019</v>
      </c>
      <c r="H169" s="2" t="s">
        <v>1403</v>
      </c>
      <c r="I169" t="str">
        <f>VLOOKUP(Order_Details[[#This Row],[Order ID]],'List of Orders '!$A$1:$E$501,3,FALSE)</f>
        <v>Shivangi</v>
      </c>
      <c r="J169" t="str">
        <f>INDEX('List of Orders '!$D$2:$D$501, MATCH(Order_Details[[#This Row],[Order ID]],'List of Orders '!$A$2:$A$501,0))</f>
        <v>Madhya Pradesh</v>
      </c>
      <c r="K169" t="str">
        <f>INDEX('List of Orders '!$E$2:$E$501, MATCH(Order_Details[[#This Row],[Order ID]],'List of Orders '!$A$2:$A$501,0))</f>
        <v>Indore</v>
      </c>
      <c r="L169" s="4"/>
      <c r="M169"/>
    </row>
    <row r="170" spans="1:13" x14ac:dyDescent="0.3">
      <c r="A170" s="1" t="s">
        <v>128</v>
      </c>
      <c r="B170" s="2">
        <v>54</v>
      </c>
      <c r="C170" s="2">
        <v>12</v>
      </c>
      <c r="D170" s="2">
        <v>3</v>
      </c>
      <c r="E170" s="1" t="s">
        <v>1392</v>
      </c>
      <c r="F170" s="1" t="s">
        <v>7</v>
      </c>
      <c r="G170" s="2" t="str">
        <f>VLOOKUP(Order_Details[[#This Row],[Order ID]],'List of Orders '!$A$1:$E$501,2,FALSE)</f>
        <v>16-04-2019</v>
      </c>
      <c r="H170" s="2" t="s">
        <v>1403</v>
      </c>
      <c r="I170" t="str">
        <f>VLOOKUP(Order_Details[[#This Row],[Order ID]],'List of Orders '!$A$1:$E$501,3,FALSE)</f>
        <v>Amruta</v>
      </c>
      <c r="J170" t="str">
        <f>INDEX('List of Orders '!$D$2:$D$501, MATCH(Order_Details[[#This Row],[Order ID]],'List of Orders '!$A$2:$A$501,0))</f>
        <v>Delhi</v>
      </c>
      <c r="K170" t="str">
        <f>INDEX('List of Orders '!$E$2:$E$501, MATCH(Order_Details[[#This Row],[Order ID]],'List of Orders '!$A$2:$A$501,0))</f>
        <v>Delhi</v>
      </c>
      <c r="L170" s="4"/>
      <c r="M170"/>
    </row>
    <row r="171" spans="1:13" x14ac:dyDescent="0.3">
      <c r="A171" s="1" t="s">
        <v>129</v>
      </c>
      <c r="B171" s="2">
        <v>230</v>
      </c>
      <c r="C171" s="2">
        <v>5</v>
      </c>
      <c r="D171" s="2">
        <v>2</v>
      </c>
      <c r="E171" s="1" t="s">
        <v>1392</v>
      </c>
      <c r="F171" s="1" t="s">
        <v>7</v>
      </c>
      <c r="G171" s="2" t="str">
        <f>VLOOKUP(Order_Details[[#This Row],[Order ID]],'List of Orders '!$A$1:$E$501,2,FALSE)</f>
        <v>18-04-2019</v>
      </c>
      <c r="H171" s="2" t="s">
        <v>1403</v>
      </c>
      <c r="I171" t="str">
        <f>VLOOKUP(Order_Details[[#This Row],[Order ID]],'List of Orders '!$A$1:$E$501,3,FALSE)</f>
        <v>Atul</v>
      </c>
      <c r="J171" t="str">
        <f>INDEX('List of Orders '!$D$2:$D$501, MATCH(Order_Details[[#This Row],[Order ID]],'List of Orders '!$A$2:$A$501,0))</f>
        <v>Delhi</v>
      </c>
      <c r="K171" t="str">
        <f>INDEX('List of Orders '!$E$2:$E$501, MATCH(Order_Details[[#This Row],[Order ID]],'List of Orders '!$A$2:$A$501,0))</f>
        <v>Delhi</v>
      </c>
      <c r="L171" s="4"/>
      <c r="M171"/>
    </row>
    <row r="172" spans="1:13" x14ac:dyDescent="0.3">
      <c r="A172" s="1" t="s">
        <v>130</v>
      </c>
      <c r="B172" s="2">
        <v>71</v>
      </c>
      <c r="C172" s="2">
        <v>32</v>
      </c>
      <c r="D172" s="2">
        <v>3</v>
      </c>
      <c r="E172" s="1" t="s">
        <v>1392</v>
      </c>
      <c r="F172" s="1" t="s">
        <v>7</v>
      </c>
      <c r="G172" s="2" t="str">
        <f>VLOOKUP(Order_Details[[#This Row],[Order ID]],'List of Orders '!$A$1:$E$501,2,FALSE)</f>
        <v>25-04-2019</v>
      </c>
      <c r="H172" s="2" t="s">
        <v>1403</v>
      </c>
      <c r="I172" t="str">
        <f>VLOOKUP(Order_Details[[#This Row],[Order ID]],'List of Orders '!$A$1:$E$501,3,FALSE)</f>
        <v>Mugdha</v>
      </c>
      <c r="J172" t="str">
        <f>INDEX('List of Orders '!$D$2:$D$501, MATCH(Order_Details[[#This Row],[Order ID]],'List of Orders '!$A$2:$A$501,0))</f>
        <v>Delhi</v>
      </c>
      <c r="K172" t="str">
        <f>INDEX('List of Orders '!$E$2:$E$501, MATCH(Order_Details[[#This Row],[Order ID]],'List of Orders '!$A$2:$A$501,0))</f>
        <v>Delhi</v>
      </c>
      <c r="L172" s="4"/>
      <c r="M172"/>
    </row>
    <row r="173" spans="1:13" x14ac:dyDescent="0.3">
      <c r="A173" s="1" t="s">
        <v>131</v>
      </c>
      <c r="B173" s="2">
        <v>18</v>
      </c>
      <c r="C173" s="2">
        <v>4</v>
      </c>
      <c r="D173" s="2">
        <v>1</v>
      </c>
      <c r="E173" s="1" t="s">
        <v>1392</v>
      </c>
      <c r="F173" s="1" t="s">
        <v>7</v>
      </c>
      <c r="G173" s="2" t="str">
        <f>VLOOKUP(Order_Details[[#This Row],[Order ID]],'List of Orders '!$A$1:$E$501,2,FALSE)</f>
        <v>01-05-2019</v>
      </c>
      <c r="H173" s="2" t="s">
        <v>1403</v>
      </c>
      <c r="I173" t="str">
        <f>VLOOKUP(Order_Details[[#This Row],[Order ID]],'List of Orders '!$A$1:$E$501,3,FALSE)</f>
        <v>Prashant</v>
      </c>
      <c r="J173" t="str">
        <f>INDEX('List of Orders '!$D$2:$D$501, MATCH(Order_Details[[#This Row],[Order ID]],'List of Orders '!$A$2:$A$501,0))</f>
        <v>Delhi</v>
      </c>
      <c r="K173" t="str">
        <f>INDEX('List of Orders '!$E$2:$E$501, MATCH(Order_Details[[#This Row],[Order ID]],'List of Orders '!$A$2:$A$501,0))</f>
        <v>Delhi</v>
      </c>
      <c r="L173" s="4"/>
      <c r="M173"/>
    </row>
    <row r="174" spans="1:13" x14ac:dyDescent="0.3">
      <c r="A174" s="1" t="s">
        <v>132</v>
      </c>
      <c r="B174" s="2">
        <v>152</v>
      </c>
      <c r="C174" s="2">
        <v>-3</v>
      </c>
      <c r="D174" s="2">
        <v>5</v>
      </c>
      <c r="E174" s="1" t="s">
        <v>1392</v>
      </c>
      <c r="F174" s="1" t="s">
        <v>7</v>
      </c>
      <c r="G174" s="2" t="str">
        <f>VLOOKUP(Order_Details[[#This Row],[Order ID]],'List of Orders '!$A$1:$E$501,2,FALSE)</f>
        <v>04-05-2019</v>
      </c>
      <c r="H174" s="2" t="s">
        <v>1403</v>
      </c>
      <c r="I174" t="str">
        <f>VLOOKUP(Order_Details[[#This Row],[Order ID]],'List of Orders '!$A$1:$E$501,3,FALSE)</f>
        <v>Diwakar</v>
      </c>
      <c r="J174" t="str">
        <f>INDEX('List of Orders '!$D$2:$D$501, MATCH(Order_Details[[#This Row],[Order ID]],'List of Orders '!$A$2:$A$501,0))</f>
        <v>Delhi</v>
      </c>
      <c r="K174" t="str">
        <f>INDEX('List of Orders '!$E$2:$E$501, MATCH(Order_Details[[#This Row],[Order ID]],'List of Orders '!$A$2:$A$501,0))</f>
        <v>Delhi</v>
      </c>
      <c r="L174" s="4"/>
      <c r="M174"/>
    </row>
    <row r="175" spans="1:13" x14ac:dyDescent="0.3">
      <c r="A175" s="1" t="s">
        <v>132</v>
      </c>
      <c r="B175" s="2">
        <v>215</v>
      </c>
      <c r="C175" s="2">
        <v>-30</v>
      </c>
      <c r="D175" s="2">
        <v>2</v>
      </c>
      <c r="E175" s="1" t="s">
        <v>1392</v>
      </c>
      <c r="F175" s="1" t="s">
        <v>7</v>
      </c>
      <c r="G175" s="2" t="str">
        <f>VLOOKUP(Order_Details[[#This Row],[Order ID]],'List of Orders '!$A$1:$E$501,2,FALSE)</f>
        <v>04-05-2019</v>
      </c>
      <c r="H175" s="2" t="s">
        <v>1403</v>
      </c>
      <c r="I175" t="str">
        <f>VLOOKUP(Order_Details[[#This Row],[Order ID]],'List of Orders '!$A$1:$E$501,3,FALSE)</f>
        <v>Diwakar</v>
      </c>
      <c r="J175" t="str">
        <f>INDEX('List of Orders '!$D$2:$D$501, MATCH(Order_Details[[#This Row],[Order ID]],'List of Orders '!$A$2:$A$501,0))</f>
        <v>Delhi</v>
      </c>
      <c r="K175" t="str">
        <f>INDEX('List of Orders '!$E$2:$E$501, MATCH(Order_Details[[#This Row],[Order ID]],'List of Orders '!$A$2:$A$501,0))</f>
        <v>Delhi</v>
      </c>
      <c r="L175" s="4"/>
      <c r="M175"/>
    </row>
    <row r="176" spans="1:13" x14ac:dyDescent="0.3">
      <c r="A176" s="1" t="s">
        <v>133</v>
      </c>
      <c r="B176" s="2">
        <v>276</v>
      </c>
      <c r="C176" s="2">
        <v>52</v>
      </c>
      <c r="D176" s="2">
        <v>5</v>
      </c>
      <c r="E176" s="1" t="s">
        <v>1392</v>
      </c>
      <c r="F176" s="1" t="s">
        <v>7</v>
      </c>
      <c r="G176" s="2" t="str">
        <f>VLOOKUP(Order_Details[[#This Row],[Order ID]],'List of Orders '!$A$1:$E$501,2,FALSE)</f>
        <v>07-05-2019</v>
      </c>
      <c r="H176" s="2" t="s">
        <v>1403</v>
      </c>
      <c r="I176" t="str">
        <f>VLOOKUP(Order_Details[[#This Row],[Order ID]],'List of Orders '!$A$1:$E$501,3,FALSE)</f>
        <v>Harsh</v>
      </c>
      <c r="J176" t="str">
        <f>INDEX('List of Orders '!$D$2:$D$501, MATCH(Order_Details[[#This Row],[Order ID]],'List of Orders '!$A$2:$A$501,0))</f>
        <v>Delhi</v>
      </c>
      <c r="K176" t="str">
        <f>INDEX('List of Orders '!$E$2:$E$501, MATCH(Order_Details[[#This Row],[Order ID]],'List of Orders '!$A$2:$A$501,0))</f>
        <v>Delhi</v>
      </c>
      <c r="L176" s="4"/>
      <c r="M176"/>
    </row>
    <row r="177" spans="1:13" x14ac:dyDescent="0.3">
      <c r="A177" s="1" t="s">
        <v>133</v>
      </c>
      <c r="B177" s="2">
        <v>141</v>
      </c>
      <c r="C177" s="2">
        <v>7</v>
      </c>
      <c r="D177" s="2">
        <v>7</v>
      </c>
      <c r="E177" s="1" t="s">
        <v>1392</v>
      </c>
      <c r="F177" s="1" t="s">
        <v>7</v>
      </c>
      <c r="G177" s="2" t="str">
        <f>VLOOKUP(Order_Details[[#This Row],[Order ID]],'List of Orders '!$A$1:$E$501,2,FALSE)</f>
        <v>07-05-2019</v>
      </c>
      <c r="H177" s="2" t="s">
        <v>1403</v>
      </c>
      <c r="I177" t="str">
        <f>VLOOKUP(Order_Details[[#This Row],[Order ID]],'List of Orders '!$A$1:$E$501,3,FALSE)</f>
        <v>Harsh</v>
      </c>
      <c r="J177" t="str">
        <f>INDEX('List of Orders '!$D$2:$D$501, MATCH(Order_Details[[#This Row],[Order ID]],'List of Orders '!$A$2:$A$501,0))</f>
        <v>Delhi</v>
      </c>
      <c r="K177" t="str">
        <f>INDEX('List of Orders '!$E$2:$E$501, MATCH(Order_Details[[#This Row],[Order ID]],'List of Orders '!$A$2:$A$501,0))</f>
        <v>Delhi</v>
      </c>
      <c r="L177" s="4"/>
      <c r="M177"/>
    </row>
    <row r="178" spans="1:13" x14ac:dyDescent="0.3">
      <c r="A178" s="1" t="s">
        <v>133</v>
      </c>
      <c r="B178" s="2">
        <v>113</v>
      </c>
      <c r="C178" s="2">
        <v>28</v>
      </c>
      <c r="D178" s="2">
        <v>2</v>
      </c>
      <c r="E178" s="1" t="s">
        <v>1392</v>
      </c>
      <c r="F178" s="1" t="s">
        <v>7</v>
      </c>
      <c r="G178" s="2" t="str">
        <f>VLOOKUP(Order_Details[[#This Row],[Order ID]],'List of Orders '!$A$1:$E$501,2,FALSE)</f>
        <v>07-05-2019</v>
      </c>
      <c r="H178" s="2" t="s">
        <v>1403</v>
      </c>
      <c r="I178" t="str">
        <f>VLOOKUP(Order_Details[[#This Row],[Order ID]],'List of Orders '!$A$1:$E$501,3,FALSE)</f>
        <v>Harsh</v>
      </c>
      <c r="J178" t="str">
        <f>INDEX('List of Orders '!$D$2:$D$501, MATCH(Order_Details[[#This Row],[Order ID]],'List of Orders '!$A$2:$A$501,0))</f>
        <v>Delhi</v>
      </c>
      <c r="K178" t="str">
        <f>INDEX('List of Orders '!$E$2:$E$501, MATCH(Order_Details[[#This Row],[Order ID]],'List of Orders '!$A$2:$A$501,0))</f>
        <v>Delhi</v>
      </c>
      <c r="L178" s="4"/>
      <c r="M178"/>
    </row>
    <row r="179" spans="1:13" x14ac:dyDescent="0.3">
      <c r="A179" s="1" t="s">
        <v>134</v>
      </c>
      <c r="B179" s="2">
        <v>498</v>
      </c>
      <c r="C179" s="2">
        <v>-116</v>
      </c>
      <c r="D179" s="2">
        <v>4</v>
      </c>
      <c r="E179" s="1" t="s">
        <v>1392</v>
      </c>
      <c r="F179" s="1" t="s">
        <v>7</v>
      </c>
      <c r="G179" s="2" t="str">
        <f>VLOOKUP(Order_Details[[#This Row],[Order ID]],'List of Orders '!$A$1:$E$501,2,FALSE)</f>
        <v>08-05-2019</v>
      </c>
      <c r="H179" s="2" t="s">
        <v>1403</v>
      </c>
      <c r="I179" t="str">
        <f>VLOOKUP(Order_Details[[#This Row],[Order ID]],'List of Orders '!$A$1:$E$501,3,FALSE)</f>
        <v>Hitesh</v>
      </c>
      <c r="J179" t="str">
        <f>INDEX('List of Orders '!$D$2:$D$501, MATCH(Order_Details[[#This Row],[Order ID]],'List of Orders '!$A$2:$A$501,0))</f>
        <v>Madhya Pradesh</v>
      </c>
      <c r="K179" t="str">
        <f>INDEX('List of Orders '!$E$2:$E$501, MATCH(Order_Details[[#This Row],[Order ID]],'List of Orders '!$A$2:$A$501,0))</f>
        <v>Bhopal</v>
      </c>
      <c r="L179" s="4"/>
      <c r="M179"/>
    </row>
    <row r="180" spans="1:13" x14ac:dyDescent="0.3">
      <c r="A180" s="1" t="s">
        <v>135</v>
      </c>
      <c r="B180" s="2">
        <v>147</v>
      </c>
      <c r="C180" s="2">
        <v>44</v>
      </c>
      <c r="D180" s="2">
        <v>3</v>
      </c>
      <c r="E180" s="1" t="s">
        <v>1392</v>
      </c>
      <c r="F180" s="1" t="s">
        <v>7</v>
      </c>
      <c r="G180" s="2" t="str">
        <f>VLOOKUP(Order_Details[[#This Row],[Order ID]],'List of Orders '!$A$1:$E$501,2,FALSE)</f>
        <v>09-05-2019</v>
      </c>
      <c r="H180" s="2" t="s">
        <v>1403</v>
      </c>
      <c r="I180" t="str">
        <f>VLOOKUP(Order_Details[[#This Row],[Order ID]],'List of Orders '!$A$1:$E$501,3,FALSE)</f>
        <v>Nandita</v>
      </c>
      <c r="J180" t="str">
        <f>INDEX('List of Orders '!$D$2:$D$501, MATCH(Order_Details[[#This Row],[Order ID]],'List of Orders '!$A$2:$A$501,0))</f>
        <v>Rajasthan</v>
      </c>
      <c r="K180" t="str">
        <f>INDEX('List of Orders '!$E$2:$E$501, MATCH(Order_Details[[#This Row],[Order ID]],'List of Orders '!$A$2:$A$501,0))</f>
        <v>Jaipur</v>
      </c>
      <c r="L180" s="4"/>
      <c r="M180"/>
    </row>
    <row r="181" spans="1:13" x14ac:dyDescent="0.3">
      <c r="A181" s="1" t="s">
        <v>136</v>
      </c>
      <c r="B181" s="2">
        <v>10</v>
      </c>
      <c r="C181" s="2">
        <v>-1</v>
      </c>
      <c r="D181" s="2">
        <v>1</v>
      </c>
      <c r="E181" s="1" t="s">
        <v>1392</v>
      </c>
      <c r="F181" s="1" t="s">
        <v>7</v>
      </c>
      <c r="G181" s="2" t="str">
        <f>VLOOKUP(Order_Details[[#This Row],[Order ID]],'List of Orders '!$A$1:$E$501,2,FALSE)</f>
        <v>13-05-2019</v>
      </c>
      <c r="H181" s="2" t="s">
        <v>1403</v>
      </c>
      <c r="I181" t="str">
        <f>VLOOKUP(Order_Details[[#This Row],[Order ID]],'List of Orders '!$A$1:$E$501,3,FALSE)</f>
        <v>Kalyani</v>
      </c>
      <c r="J181" t="str">
        <f>INDEX('List of Orders '!$D$2:$D$501, MATCH(Order_Details[[#This Row],[Order ID]],'List of Orders '!$A$2:$A$501,0))</f>
        <v>Tamil Nadu</v>
      </c>
      <c r="K181" t="str">
        <f>INDEX('List of Orders '!$E$2:$E$501, MATCH(Order_Details[[#This Row],[Order ID]],'List of Orders '!$A$2:$A$501,0))</f>
        <v>Chennai</v>
      </c>
      <c r="L181" s="4"/>
      <c r="M181"/>
    </row>
    <row r="182" spans="1:13" x14ac:dyDescent="0.3">
      <c r="A182" s="1" t="s">
        <v>137</v>
      </c>
      <c r="B182" s="2">
        <v>21</v>
      </c>
      <c r="C182" s="2">
        <v>8</v>
      </c>
      <c r="D182" s="2">
        <v>2</v>
      </c>
      <c r="E182" s="1" t="s">
        <v>1392</v>
      </c>
      <c r="F182" s="1" t="s">
        <v>7</v>
      </c>
      <c r="G182" s="2" t="str">
        <f>VLOOKUP(Order_Details[[#This Row],[Order ID]],'List of Orders '!$A$1:$E$501,2,FALSE)</f>
        <v>17-05-2019</v>
      </c>
      <c r="H182" s="2" t="s">
        <v>1403</v>
      </c>
      <c r="I182" t="str">
        <f>VLOOKUP(Order_Details[[#This Row],[Order ID]],'List of Orders '!$A$1:$E$501,3,FALSE)</f>
        <v>Pearl</v>
      </c>
      <c r="J182" t="str">
        <f>INDEX('List of Orders '!$D$2:$D$501, MATCH(Order_Details[[#This Row],[Order ID]],'List of Orders '!$A$2:$A$501,0))</f>
        <v>Maharashtra</v>
      </c>
      <c r="K182" t="str">
        <f>INDEX('List of Orders '!$E$2:$E$501, MATCH(Order_Details[[#This Row],[Order ID]],'List of Orders '!$A$2:$A$501,0))</f>
        <v>Pune</v>
      </c>
      <c r="L182" s="4"/>
      <c r="M182"/>
    </row>
    <row r="183" spans="1:13" x14ac:dyDescent="0.3">
      <c r="A183" s="1" t="s">
        <v>138</v>
      </c>
      <c r="B183" s="2">
        <v>128</v>
      </c>
      <c r="C183" s="2">
        <v>55</v>
      </c>
      <c r="D183" s="2">
        <v>1</v>
      </c>
      <c r="E183" s="1" t="s">
        <v>1392</v>
      </c>
      <c r="F183" s="1" t="s">
        <v>7</v>
      </c>
      <c r="G183" s="2" t="str">
        <f>VLOOKUP(Order_Details[[#This Row],[Order ID]],'List of Orders '!$A$1:$E$501,2,FALSE)</f>
        <v>20-05-2019</v>
      </c>
      <c r="H183" s="2" t="s">
        <v>1403</v>
      </c>
      <c r="I183" t="str">
        <f>VLOOKUP(Order_Details[[#This Row],[Order ID]],'List of Orders '!$A$1:$E$501,3,FALSE)</f>
        <v>Kasheen</v>
      </c>
      <c r="J183" t="str">
        <f>INDEX('List of Orders '!$D$2:$D$501, MATCH(Order_Details[[#This Row],[Order ID]],'List of Orders '!$A$2:$A$501,0))</f>
        <v>West Bengal</v>
      </c>
      <c r="K183" t="str">
        <f>INDEX('List of Orders '!$E$2:$E$501, MATCH(Order_Details[[#This Row],[Order ID]],'List of Orders '!$A$2:$A$501,0))</f>
        <v>Kolkata</v>
      </c>
      <c r="L183" s="4"/>
      <c r="M183"/>
    </row>
    <row r="184" spans="1:13" x14ac:dyDescent="0.3">
      <c r="A184" s="1" t="s">
        <v>139</v>
      </c>
      <c r="B184" s="2">
        <v>47</v>
      </c>
      <c r="C184" s="2">
        <v>15</v>
      </c>
      <c r="D184" s="2">
        <v>5</v>
      </c>
      <c r="E184" s="1" t="s">
        <v>1392</v>
      </c>
      <c r="F184" s="1" t="s">
        <v>7</v>
      </c>
      <c r="G184" s="2" t="str">
        <f>VLOOKUP(Order_Details[[#This Row],[Order ID]],'List of Orders '!$A$1:$E$501,2,FALSE)</f>
        <v>06-06-2019</v>
      </c>
      <c r="H184" s="2" t="s">
        <v>1403</v>
      </c>
      <c r="I184" t="str">
        <f>VLOOKUP(Order_Details[[#This Row],[Order ID]],'List of Orders '!$A$1:$E$501,3,FALSE)</f>
        <v>Monisha</v>
      </c>
      <c r="J184" t="str">
        <f>INDEX('List of Orders '!$D$2:$D$501, MATCH(Order_Details[[#This Row],[Order ID]],'List of Orders '!$A$2:$A$501,0))</f>
        <v>Rajasthan</v>
      </c>
      <c r="K184" t="str">
        <f>INDEX('List of Orders '!$E$2:$E$501, MATCH(Order_Details[[#This Row],[Order ID]],'List of Orders '!$A$2:$A$501,0))</f>
        <v>Jaipur</v>
      </c>
      <c r="L184" s="4"/>
      <c r="M184"/>
    </row>
    <row r="185" spans="1:13" x14ac:dyDescent="0.3">
      <c r="A185" s="1" t="s">
        <v>140</v>
      </c>
      <c r="B185" s="2">
        <v>291</v>
      </c>
      <c r="C185" s="2">
        <v>119</v>
      </c>
      <c r="D185" s="2">
        <v>11</v>
      </c>
      <c r="E185" s="1" t="s">
        <v>1392</v>
      </c>
      <c r="F185" s="1" t="s">
        <v>7</v>
      </c>
      <c r="G185" s="2" t="str">
        <f>VLOOKUP(Order_Details[[#This Row],[Order ID]],'List of Orders '!$A$1:$E$501,2,FALSE)</f>
        <v>09-06-2019</v>
      </c>
      <c r="H185" s="2" t="s">
        <v>1403</v>
      </c>
      <c r="I185" t="str">
        <f>VLOOKUP(Order_Details[[#This Row],[Order ID]],'List of Orders '!$A$1:$E$501,3,FALSE)</f>
        <v>Pinky</v>
      </c>
      <c r="J185" t="str">
        <f>INDEX('List of Orders '!$D$2:$D$501, MATCH(Order_Details[[#This Row],[Order ID]],'List of Orders '!$A$2:$A$501,0))</f>
        <v>Jammu And Kashmir</v>
      </c>
      <c r="K185" t="str">
        <f>INDEX('List of Orders '!$E$2:$E$501, MATCH(Order_Details[[#This Row],[Order ID]],'List of Orders '!$A$2:$A$501,0))</f>
        <v>Kashmir</v>
      </c>
      <c r="L185" s="4"/>
      <c r="M185"/>
    </row>
    <row r="186" spans="1:13" x14ac:dyDescent="0.3">
      <c r="A186" s="1" t="s">
        <v>141</v>
      </c>
      <c r="B186" s="2">
        <v>179</v>
      </c>
      <c r="C186" s="2">
        <v>77</v>
      </c>
      <c r="D186" s="2">
        <v>1</v>
      </c>
      <c r="E186" s="1" t="s">
        <v>1392</v>
      </c>
      <c r="F186" s="1" t="s">
        <v>7</v>
      </c>
      <c r="G186" s="2" t="str">
        <f>VLOOKUP(Order_Details[[#This Row],[Order ID]],'List of Orders '!$A$1:$E$501,2,FALSE)</f>
        <v>19-06-2019</v>
      </c>
      <c r="H186" s="2" t="s">
        <v>1403</v>
      </c>
      <c r="I186" t="str">
        <f>VLOOKUP(Order_Details[[#This Row],[Order ID]],'List of Orders '!$A$1:$E$501,3,FALSE)</f>
        <v>Nidhi</v>
      </c>
      <c r="J186" t="str">
        <f>INDEX('List of Orders '!$D$2:$D$501, MATCH(Order_Details[[#This Row],[Order ID]],'List of Orders '!$A$2:$A$501,0))</f>
        <v>Nagaland</v>
      </c>
      <c r="K186" t="str">
        <f>INDEX('List of Orders '!$E$2:$E$501, MATCH(Order_Details[[#This Row],[Order ID]],'List of Orders '!$A$2:$A$501,0))</f>
        <v>Kohima</v>
      </c>
      <c r="L186" s="4"/>
      <c r="M186"/>
    </row>
    <row r="187" spans="1:13" x14ac:dyDescent="0.3">
      <c r="A187" s="1" t="s">
        <v>142</v>
      </c>
      <c r="B187" s="2">
        <v>169</v>
      </c>
      <c r="C187" s="2">
        <v>55</v>
      </c>
      <c r="D187" s="2">
        <v>4</v>
      </c>
      <c r="E187" s="1" t="s">
        <v>1392</v>
      </c>
      <c r="F187" s="1" t="s">
        <v>7</v>
      </c>
      <c r="G187" s="2" t="str">
        <f>VLOOKUP(Order_Details[[#This Row],[Order ID]],'List of Orders '!$A$1:$E$501,2,FALSE)</f>
        <v>24-06-2019</v>
      </c>
      <c r="H187" s="2" t="s">
        <v>1403</v>
      </c>
      <c r="I187" t="str">
        <f>VLOOKUP(Order_Details[[#This Row],[Order ID]],'List of Orders '!$A$1:$E$501,3,FALSE)</f>
        <v>Paridhi</v>
      </c>
      <c r="J187" t="str">
        <f>INDEX('List of Orders '!$D$2:$D$501, MATCH(Order_Details[[#This Row],[Order ID]],'List of Orders '!$A$2:$A$501,0))</f>
        <v>Rajasthan</v>
      </c>
      <c r="K187" t="str">
        <f>INDEX('List of Orders '!$E$2:$E$501, MATCH(Order_Details[[#This Row],[Order ID]],'List of Orders '!$A$2:$A$501,0))</f>
        <v>Jaipur</v>
      </c>
      <c r="L187" s="4"/>
      <c r="M187"/>
    </row>
    <row r="188" spans="1:13" x14ac:dyDescent="0.3">
      <c r="A188" s="1" t="s">
        <v>142</v>
      </c>
      <c r="B188" s="2">
        <v>79</v>
      </c>
      <c r="C188" s="2">
        <v>32</v>
      </c>
      <c r="D188" s="2">
        <v>3</v>
      </c>
      <c r="E188" s="1" t="s">
        <v>1392</v>
      </c>
      <c r="F188" s="1" t="s">
        <v>7</v>
      </c>
      <c r="G188" s="2" t="str">
        <f>VLOOKUP(Order_Details[[#This Row],[Order ID]],'List of Orders '!$A$1:$E$501,2,FALSE)</f>
        <v>24-06-2019</v>
      </c>
      <c r="H188" s="2" t="s">
        <v>1403</v>
      </c>
      <c r="I188" t="str">
        <f>VLOOKUP(Order_Details[[#This Row],[Order ID]],'List of Orders '!$A$1:$E$501,3,FALSE)</f>
        <v>Paridhi</v>
      </c>
      <c r="J188" t="str">
        <f>INDEX('List of Orders '!$D$2:$D$501, MATCH(Order_Details[[#This Row],[Order ID]],'List of Orders '!$A$2:$A$501,0))</f>
        <v>Rajasthan</v>
      </c>
      <c r="K188" t="str">
        <f>INDEX('List of Orders '!$E$2:$E$501, MATCH(Order_Details[[#This Row],[Order ID]],'List of Orders '!$A$2:$A$501,0))</f>
        <v>Jaipur</v>
      </c>
      <c r="L188" s="4"/>
      <c r="M188"/>
    </row>
    <row r="189" spans="1:13" x14ac:dyDescent="0.3">
      <c r="A189" s="1" t="s">
        <v>143</v>
      </c>
      <c r="B189" s="2">
        <v>382</v>
      </c>
      <c r="C189" s="2">
        <v>119</v>
      </c>
      <c r="D189" s="2">
        <v>2</v>
      </c>
      <c r="E189" s="1" t="s">
        <v>1392</v>
      </c>
      <c r="F189" s="1" t="s">
        <v>7</v>
      </c>
      <c r="G189" s="2" t="str">
        <f>VLOOKUP(Order_Details[[#This Row],[Order ID]],'List of Orders '!$A$1:$E$501,2,FALSE)</f>
        <v>25-06-2019</v>
      </c>
      <c r="H189" s="2" t="s">
        <v>1403</v>
      </c>
      <c r="I189" t="str">
        <f>VLOOKUP(Order_Details[[#This Row],[Order ID]],'List of Orders '!$A$1:$E$501,3,FALSE)</f>
        <v>Parishi</v>
      </c>
      <c r="J189" t="str">
        <f>INDEX('List of Orders '!$D$2:$D$501, MATCH(Order_Details[[#This Row],[Order ID]],'List of Orders '!$A$2:$A$501,0))</f>
        <v>West Bengal</v>
      </c>
      <c r="K189" t="str">
        <f>INDEX('List of Orders '!$E$2:$E$501, MATCH(Order_Details[[#This Row],[Order ID]],'List of Orders '!$A$2:$A$501,0))</f>
        <v>Kolkata</v>
      </c>
      <c r="L189" s="4"/>
      <c r="M189"/>
    </row>
    <row r="190" spans="1:13" x14ac:dyDescent="0.3">
      <c r="A190" s="1" t="s">
        <v>144</v>
      </c>
      <c r="B190" s="2">
        <v>145</v>
      </c>
      <c r="C190" s="2">
        <v>0</v>
      </c>
      <c r="D190" s="2">
        <v>3</v>
      </c>
      <c r="E190" s="1" t="s">
        <v>1392</v>
      </c>
      <c r="F190" s="1" t="s">
        <v>7</v>
      </c>
      <c r="G190" s="2" t="str">
        <f>VLOOKUP(Order_Details[[#This Row],[Order ID]],'List of Orders '!$A$1:$E$501,2,FALSE)</f>
        <v>26-06-2019</v>
      </c>
      <c r="H190" s="2" t="s">
        <v>1403</v>
      </c>
      <c r="I190" t="str">
        <f>VLOOKUP(Order_Details[[#This Row],[Order ID]],'List of Orders '!$A$1:$E$501,3,FALSE)</f>
        <v>Ajay</v>
      </c>
      <c r="J190" t="str">
        <f>INDEX('List of Orders '!$D$2:$D$501, MATCH(Order_Details[[#This Row],[Order ID]],'List of Orders '!$A$2:$A$501,0))</f>
        <v>Karnataka</v>
      </c>
      <c r="K190" t="str">
        <f>INDEX('List of Orders '!$E$2:$E$501, MATCH(Order_Details[[#This Row],[Order ID]],'List of Orders '!$A$2:$A$501,0))</f>
        <v>Bangalore</v>
      </c>
      <c r="L190" s="4"/>
      <c r="M190"/>
    </row>
    <row r="191" spans="1:13" x14ac:dyDescent="0.3">
      <c r="A191" s="1" t="s">
        <v>145</v>
      </c>
      <c r="B191" s="2">
        <v>425</v>
      </c>
      <c r="C191" s="2">
        <v>208</v>
      </c>
      <c r="D191" s="2">
        <v>7</v>
      </c>
      <c r="E191" s="1" t="s">
        <v>1392</v>
      </c>
      <c r="F191" s="1" t="s">
        <v>7</v>
      </c>
      <c r="G191" s="2" t="str">
        <f>VLOOKUP(Order_Details[[#This Row],[Order ID]],'List of Orders '!$A$1:$E$501,2,FALSE)</f>
        <v>27-06-2019</v>
      </c>
      <c r="H191" s="2" t="s">
        <v>1403</v>
      </c>
      <c r="I191" t="str">
        <f>VLOOKUP(Order_Details[[#This Row],[Order ID]],'List of Orders '!$A$1:$E$501,3,FALSE)</f>
        <v>Kirti</v>
      </c>
      <c r="J191" t="str">
        <f>INDEX('List of Orders '!$D$2:$D$501, MATCH(Order_Details[[#This Row],[Order ID]],'List of Orders '!$A$2:$A$501,0))</f>
        <v>Jammu And Kashmir</v>
      </c>
      <c r="K191" t="str">
        <f>INDEX('List of Orders '!$E$2:$E$501, MATCH(Order_Details[[#This Row],[Order ID]],'List of Orders '!$A$2:$A$501,0))</f>
        <v>Kashmir</v>
      </c>
      <c r="L191" s="4"/>
      <c r="M191"/>
    </row>
    <row r="192" spans="1:13" x14ac:dyDescent="0.3">
      <c r="A192" s="1" t="s">
        <v>146</v>
      </c>
      <c r="B192" s="2">
        <v>88</v>
      </c>
      <c r="C192" s="2">
        <v>20</v>
      </c>
      <c r="D192" s="2">
        <v>2</v>
      </c>
      <c r="E192" s="1" t="s">
        <v>1392</v>
      </c>
      <c r="F192" s="1" t="s">
        <v>7</v>
      </c>
      <c r="G192" s="2" t="str">
        <f>VLOOKUP(Order_Details[[#This Row],[Order ID]],'List of Orders '!$A$1:$E$501,2,FALSE)</f>
        <v>28-06-2019</v>
      </c>
      <c r="H192" s="2" t="s">
        <v>1403</v>
      </c>
      <c r="I192" t="str">
        <f>VLOOKUP(Order_Details[[#This Row],[Order ID]],'List of Orders '!$A$1:$E$501,3,FALSE)</f>
        <v>Mayank</v>
      </c>
      <c r="J192" t="str">
        <f>INDEX('List of Orders '!$D$2:$D$501, MATCH(Order_Details[[#This Row],[Order ID]],'List of Orders '!$A$2:$A$501,0))</f>
        <v>Maharashtra</v>
      </c>
      <c r="K192" t="str">
        <f>INDEX('List of Orders '!$E$2:$E$501, MATCH(Order_Details[[#This Row],[Order ID]],'List of Orders '!$A$2:$A$501,0))</f>
        <v>Mumbai</v>
      </c>
      <c r="L192" s="4"/>
      <c r="M192"/>
    </row>
    <row r="193" spans="1:13" x14ac:dyDescent="0.3">
      <c r="A193" s="1" t="s">
        <v>147</v>
      </c>
      <c r="B193" s="2">
        <v>43</v>
      </c>
      <c r="C193" s="2">
        <v>11</v>
      </c>
      <c r="D193" s="2">
        <v>1</v>
      </c>
      <c r="E193" s="1" t="s">
        <v>1392</v>
      </c>
      <c r="F193" s="1" t="s">
        <v>7</v>
      </c>
      <c r="G193" s="2" t="str">
        <f>VLOOKUP(Order_Details[[#This Row],[Order ID]],'List of Orders '!$A$1:$E$501,2,FALSE)</f>
        <v>29-06-2019</v>
      </c>
      <c r="H193" s="2" t="s">
        <v>1403</v>
      </c>
      <c r="I193" t="str">
        <f>VLOOKUP(Order_Details[[#This Row],[Order ID]],'List of Orders '!$A$1:$E$501,3,FALSE)</f>
        <v>Yaanvi</v>
      </c>
      <c r="J193" t="str">
        <f>INDEX('List of Orders '!$D$2:$D$501, MATCH(Order_Details[[#This Row],[Order ID]],'List of Orders '!$A$2:$A$501,0))</f>
        <v>Madhya Pradesh</v>
      </c>
      <c r="K193" t="str">
        <f>INDEX('List of Orders '!$E$2:$E$501, MATCH(Order_Details[[#This Row],[Order ID]],'List of Orders '!$A$2:$A$501,0))</f>
        <v>Indore</v>
      </c>
      <c r="L193" s="4"/>
      <c r="M193"/>
    </row>
    <row r="194" spans="1:13" x14ac:dyDescent="0.3">
      <c r="A194" s="1" t="s">
        <v>148</v>
      </c>
      <c r="B194" s="2">
        <v>424</v>
      </c>
      <c r="C194" s="2">
        <v>161</v>
      </c>
      <c r="D194" s="2">
        <v>2</v>
      </c>
      <c r="E194" s="1" t="s">
        <v>1392</v>
      </c>
      <c r="F194" s="1" t="s">
        <v>7</v>
      </c>
      <c r="G194" s="2" t="str">
        <f>VLOOKUP(Order_Details[[#This Row],[Order ID]],'List of Orders '!$A$1:$E$501,2,FALSE)</f>
        <v>30-06-2019</v>
      </c>
      <c r="H194" s="2" t="s">
        <v>1403</v>
      </c>
      <c r="I194" t="str">
        <f>VLOOKUP(Order_Details[[#This Row],[Order ID]],'List of Orders '!$A$1:$E$501,3,FALSE)</f>
        <v>Sonal</v>
      </c>
      <c r="J194" t="str">
        <f>INDEX('List of Orders '!$D$2:$D$501, MATCH(Order_Details[[#This Row],[Order ID]],'List of Orders '!$A$2:$A$501,0))</f>
        <v>Bihar</v>
      </c>
      <c r="K194" t="str">
        <f>INDEX('List of Orders '!$E$2:$E$501, MATCH(Order_Details[[#This Row],[Order ID]],'List of Orders '!$A$2:$A$501,0))</f>
        <v>Patna</v>
      </c>
      <c r="L194" s="4"/>
      <c r="M194"/>
    </row>
    <row r="195" spans="1:13" x14ac:dyDescent="0.3">
      <c r="A195" s="1" t="s">
        <v>149</v>
      </c>
      <c r="B195" s="2">
        <v>382</v>
      </c>
      <c r="C195" s="2">
        <v>68</v>
      </c>
      <c r="D195" s="2">
        <v>3</v>
      </c>
      <c r="E195" s="1" t="s">
        <v>1392</v>
      </c>
      <c r="F195" s="1" t="s">
        <v>7</v>
      </c>
      <c r="G195" s="2" t="str">
        <f>VLOOKUP(Order_Details[[#This Row],[Order ID]],'List of Orders '!$A$1:$E$501,2,FALSE)</f>
        <v>04-07-2019</v>
      </c>
      <c r="H195" s="2" t="s">
        <v>1403</v>
      </c>
      <c r="I195" t="str">
        <f>VLOOKUP(Order_Details[[#This Row],[Order ID]],'List of Orders '!$A$1:$E$501,3,FALSE)</f>
        <v>Chirag</v>
      </c>
      <c r="J195" t="str">
        <f>INDEX('List of Orders '!$D$2:$D$501, MATCH(Order_Details[[#This Row],[Order ID]],'List of Orders '!$A$2:$A$501,0))</f>
        <v>Maharashtra</v>
      </c>
      <c r="K195" t="str">
        <f>INDEX('List of Orders '!$E$2:$E$501, MATCH(Order_Details[[#This Row],[Order ID]],'List of Orders '!$A$2:$A$501,0))</f>
        <v>Mumbai</v>
      </c>
      <c r="L195" s="4"/>
      <c r="M195"/>
    </row>
    <row r="196" spans="1:13" x14ac:dyDescent="0.3">
      <c r="A196" s="1" t="s">
        <v>150</v>
      </c>
      <c r="B196" s="2">
        <v>642</v>
      </c>
      <c r="C196" s="2">
        <v>180</v>
      </c>
      <c r="D196" s="2">
        <v>5</v>
      </c>
      <c r="E196" s="1" t="s">
        <v>1392</v>
      </c>
      <c r="F196" s="1" t="s">
        <v>7</v>
      </c>
      <c r="G196" s="2" t="str">
        <f>VLOOKUP(Order_Details[[#This Row],[Order ID]],'List of Orders '!$A$1:$E$501,2,FALSE)</f>
        <v>05-07-2019</v>
      </c>
      <c r="H196" s="2" t="s">
        <v>1403</v>
      </c>
      <c r="I196" t="str">
        <f>VLOOKUP(Order_Details[[#This Row],[Order ID]],'List of Orders '!$A$1:$E$501,3,FALSE)</f>
        <v>Anurag</v>
      </c>
      <c r="J196" t="str">
        <f>INDEX('List of Orders '!$D$2:$D$501, MATCH(Order_Details[[#This Row],[Order ID]],'List of Orders '!$A$2:$A$501,0))</f>
        <v>Madhya Pradesh</v>
      </c>
      <c r="K196" t="str">
        <f>INDEX('List of Orders '!$E$2:$E$501, MATCH(Order_Details[[#This Row],[Order ID]],'List of Orders '!$A$2:$A$501,0))</f>
        <v>Indore</v>
      </c>
      <c r="L196" s="4"/>
      <c r="M196"/>
    </row>
    <row r="197" spans="1:13" x14ac:dyDescent="0.3">
      <c r="A197" s="1" t="s">
        <v>151</v>
      </c>
      <c r="B197" s="2">
        <v>22</v>
      </c>
      <c r="C197" s="2">
        <v>0</v>
      </c>
      <c r="D197" s="2">
        <v>2</v>
      </c>
      <c r="E197" s="1" t="s">
        <v>1392</v>
      </c>
      <c r="F197" s="1" t="s">
        <v>7</v>
      </c>
      <c r="G197" s="2" t="str">
        <f>VLOOKUP(Order_Details[[#This Row],[Order ID]],'List of Orders '!$A$1:$E$501,2,FALSE)</f>
        <v>08-07-2019</v>
      </c>
      <c r="H197" s="2" t="s">
        <v>1403</v>
      </c>
      <c r="I197" t="str">
        <f>VLOOKUP(Order_Details[[#This Row],[Order ID]],'List of Orders '!$A$1:$E$501,3,FALSE)</f>
        <v>Ankita</v>
      </c>
      <c r="J197" t="str">
        <f>INDEX('List of Orders '!$D$2:$D$501, MATCH(Order_Details[[#This Row],[Order ID]],'List of Orders '!$A$2:$A$501,0))</f>
        <v>Maharashtra</v>
      </c>
      <c r="K197" t="str">
        <f>INDEX('List of Orders '!$E$2:$E$501, MATCH(Order_Details[[#This Row],[Order ID]],'List of Orders '!$A$2:$A$501,0))</f>
        <v>Mumbai</v>
      </c>
      <c r="L197" s="4"/>
      <c r="M197"/>
    </row>
    <row r="198" spans="1:13" x14ac:dyDescent="0.3">
      <c r="A198" s="1" t="s">
        <v>152</v>
      </c>
      <c r="B198" s="2">
        <v>86</v>
      </c>
      <c r="C198" s="2">
        <v>22</v>
      </c>
      <c r="D198" s="2">
        <v>2</v>
      </c>
      <c r="E198" s="1" t="s">
        <v>1392</v>
      </c>
      <c r="F198" s="1" t="s">
        <v>7</v>
      </c>
      <c r="G198" s="2" t="str">
        <f>VLOOKUP(Order_Details[[#This Row],[Order ID]],'List of Orders '!$A$1:$E$501,2,FALSE)</f>
        <v>10-07-2019</v>
      </c>
      <c r="H198" s="2" t="s">
        <v>1403</v>
      </c>
      <c r="I198" t="str">
        <f>VLOOKUP(Order_Details[[#This Row],[Order ID]],'List of Orders '!$A$1:$E$501,3,FALSE)</f>
        <v>Priyanka</v>
      </c>
      <c r="J198" t="str">
        <f>INDEX('List of Orders '!$D$2:$D$501, MATCH(Order_Details[[#This Row],[Order ID]],'List of Orders '!$A$2:$A$501,0))</f>
        <v>Maharashtra</v>
      </c>
      <c r="K198" t="str">
        <f>INDEX('List of Orders '!$E$2:$E$501, MATCH(Order_Details[[#This Row],[Order ID]],'List of Orders '!$A$2:$A$501,0))</f>
        <v>Pune</v>
      </c>
      <c r="L198" s="4"/>
      <c r="M198"/>
    </row>
    <row r="199" spans="1:13" x14ac:dyDescent="0.3">
      <c r="A199" s="1" t="s">
        <v>153</v>
      </c>
      <c r="B199" s="2">
        <v>1120</v>
      </c>
      <c r="C199" s="2">
        <v>199</v>
      </c>
      <c r="D199" s="2">
        <v>6</v>
      </c>
      <c r="E199" s="1" t="s">
        <v>1392</v>
      </c>
      <c r="F199" s="1" t="s">
        <v>7</v>
      </c>
      <c r="G199" s="2" t="str">
        <f>VLOOKUP(Order_Details[[#This Row],[Order ID]],'List of Orders '!$A$1:$E$501,2,FALSE)</f>
        <v>11-07-2019</v>
      </c>
      <c r="H199" s="2" t="s">
        <v>1403</v>
      </c>
      <c r="I199" t="str">
        <f>VLOOKUP(Order_Details[[#This Row],[Order ID]],'List of Orders '!$A$1:$E$501,3,FALSE)</f>
        <v>Tulika</v>
      </c>
      <c r="J199" t="str">
        <f>INDEX('List of Orders '!$D$2:$D$501, MATCH(Order_Details[[#This Row],[Order ID]],'List of Orders '!$A$2:$A$501,0))</f>
        <v>Madhya Pradesh</v>
      </c>
      <c r="K199" t="str">
        <f>INDEX('List of Orders '!$E$2:$E$501, MATCH(Order_Details[[#This Row],[Order ID]],'List of Orders '!$A$2:$A$501,0))</f>
        <v>Bhopal</v>
      </c>
      <c r="L199" s="4"/>
      <c r="M199"/>
    </row>
    <row r="200" spans="1:13" x14ac:dyDescent="0.3">
      <c r="A200" s="1" t="s">
        <v>154</v>
      </c>
      <c r="B200" s="2">
        <v>29</v>
      </c>
      <c r="C200" s="2">
        <v>9</v>
      </c>
      <c r="D200" s="2">
        <v>3</v>
      </c>
      <c r="E200" s="1" t="s">
        <v>1392</v>
      </c>
      <c r="F200" s="1" t="s">
        <v>7</v>
      </c>
      <c r="G200" s="2" t="str">
        <f>VLOOKUP(Order_Details[[#This Row],[Order ID]],'List of Orders '!$A$1:$E$501,2,FALSE)</f>
        <v>17-07-2019</v>
      </c>
      <c r="H200" s="2" t="s">
        <v>1403</v>
      </c>
      <c r="I200" t="str">
        <f>VLOOKUP(Order_Details[[#This Row],[Order ID]],'List of Orders '!$A$1:$E$501,3,FALSE)</f>
        <v>Pournamasi</v>
      </c>
      <c r="J200" t="str">
        <f>INDEX('List of Orders '!$D$2:$D$501, MATCH(Order_Details[[#This Row],[Order ID]],'List of Orders '!$A$2:$A$501,0))</f>
        <v>Madhya Pradesh</v>
      </c>
      <c r="K200" t="str">
        <f>INDEX('List of Orders '!$E$2:$E$501, MATCH(Order_Details[[#This Row],[Order ID]],'List of Orders '!$A$2:$A$501,0))</f>
        <v>Indore</v>
      </c>
      <c r="L200" s="4"/>
      <c r="M200"/>
    </row>
    <row r="201" spans="1:13" x14ac:dyDescent="0.3">
      <c r="A201" s="1" t="s">
        <v>155</v>
      </c>
      <c r="B201" s="2">
        <v>19</v>
      </c>
      <c r="C201" s="2">
        <v>4</v>
      </c>
      <c r="D201" s="2">
        <v>2</v>
      </c>
      <c r="E201" s="1" t="s">
        <v>1392</v>
      </c>
      <c r="F201" s="1" t="s">
        <v>7</v>
      </c>
      <c r="G201" s="2" t="str">
        <f>VLOOKUP(Order_Details[[#This Row],[Order ID]],'List of Orders '!$A$1:$E$501,2,FALSE)</f>
        <v>20-07-2019</v>
      </c>
      <c r="H201" s="2" t="s">
        <v>1403</v>
      </c>
      <c r="I201" t="str">
        <f>VLOOKUP(Order_Details[[#This Row],[Order ID]],'List of Orders '!$A$1:$E$501,3,FALSE)</f>
        <v>Jahan</v>
      </c>
      <c r="J201" t="str">
        <f>INDEX('List of Orders '!$D$2:$D$501, MATCH(Order_Details[[#This Row],[Order ID]],'List of Orders '!$A$2:$A$501,0))</f>
        <v>Madhya Pradesh</v>
      </c>
      <c r="K201" t="str">
        <f>INDEX('List of Orders '!$E$2:$E$501, MATCH(Order_Details[[#This Row],[Order ID]],'List of Orders '!$A$2:$A$501,0))</f>
        <v>Bhopal</v>
      </c>
      <c r="L201" s="4"/>
      <c r="M201"/>
    </row>
    <row r="202" spans="1:13" x14ac:dyDescent="0.3">
      <c r="A202" s="1" t="s">
        <v>156</v>
      </c>
      <c r="B202" s="2">
        <v>93</v>
      </c>
      <c r="C202" s="2">
        <v>-84</v>
      </c>
      <c r="D202" s="2">
        <v>3</v>
      </c>
      <c r="E202" s="1" t="s">
        <v>1392</v>
      </c>
      <c r="F202" s="1" t="s">
        <v>7</v>
      </c>
      <c r="G202" s="2" t="str">
        <f>VLOOKUP(Order_Details[[#This Row],[Order ID]],'List of Orders '!$A$1:$E$501,2,FALSE)</f>
        <v>25-07-2019</v>
      </c>
      <c r="H202" s="2" t="s">
        <v>1403</v>
      </c>
      <c r="I202" t="str">
        <f>VLOOKUP(Order_Details[[#This Row],[Order ID]],'List of Orders '!$A$1:$E$501,3,FALSE)</f>
        <v>Aarushi</v>
      </c>
      <c r="J202" t="str">
        <f>INDEX('List of Orders '!$D$2:$D$501, MATCH(Order_Details[[#This Row],[Order ID]],'List of Orders '!$A$2:$A$501,0))</f>
        <v>Tamil Nadu</v>
      </c>
      <c r="K202" t="str">
        <f>INDEX('List of Orders '!$E$2:$E$501, MATCH(Order_Details[[#This Row],[Order ID]],'List of Orders '!$A$2:$A$501,0))</f>
        <v>Chennai</v>
      </c>
      <c r="L202" s="4"/>
      <c r="M202"/>
    </row>
    <row r="203" spans="1:13" x14ac:dyDescent="0.3">
      <c r="A203" s="1" t="s">
        <v>156</v>
      </c>
      <c r="B203" s="2">
        <v>637</v>
      </c>
      <c r="C203" s="2">
        <v>50</v>
      </c>
      <c r="D203" s="2">
        <v>5</v>
      </c>
      <c r="E203" s="1" t="s">
        <v>1392</v>
      </c>
      <c r="F203" s="1" t="s">
        <v>7</v>
      </c>
      <c r="G203" s="2" t="str">
        <f>VLOOKUP(Order_Details[[#This Row],[Order ID]],'List of Orders '!$A$1:$E$501,2,FALSE)</f>
        <v>25-07-2019</v>
      </c>
      <c r="H203" s="2" t="s">
        <v>1403</v>
      </c>
      <c r="I203" t="str">
        <f>VLOOKUP(Order_Details[[#This Row],[Order ID]],'List of Orders '!$A$1:$E$501,3,FALSE)</f>
        <v>Aarushi</v>
      </c>
      <c r="J203" t="str">
        <f>INDEX('List of Orders '!$D$2:$D$501, MATCH(Order_Details[[#This Row],[Order ID]],'List of Orders '!$A$2:$A$501,0))</f>
        <v>Tamil Nadu</v>
      </c>
      <c r="K203" t="str">
        <f>INDEX('List of Orders '!$E$2:$E$501, MATCH(Order_Details[[#This Row],[Order ID]],'List of Orders '!$A$2:$A$501,0))</f>
        <v>Chennai</v>
      </c>
      <c r="L203" s="4"/>
      <c r="M203"/>
    </row>
    <row r="204" spans="1:13" x14ac:dyDescent="0.3">
      <c r="A204" s="1" t="s">
        <v>157</v>
      </c>
      <c r="B204" s="2">
        <v>34</v>
      </c>
      <c r="C204" s="2">
        <v>3</v>
      </c>
      <c r="D204" s="2">
        <v>3</v>
      </c>
      <c r="E204" s="1" t="s">
        <v>1392</v>
      </c>
      <c r="F204" s="1" t="s">
        <v>7</v>
      </c>
      <c r="G204" s="2" t="str">
        <f>VLOOKUP(Order_Details[[#This Row],[Order ID]],'List of Orders '!$A$1:$E$501,2,FALSE)</f>
        <v>27-07-2019</v>
      </c>
      <c r="H204" s="2" t="s">
        <v>1403</v>
      </c>
      <c r="I204" t="str">
        <f>VLOOKUP(Order_Details[[#This Row],[Order ID]],'List of Orders '!$A$1:$E$501,3,FALSE)</f>
        <v>Yogesh</v>
      </c>
      <c r="J204" t="str">
        <f>INDEX('List of Orders '!$D$2:$D$501, MATCH(Order_Details[[#This Row],[Order ID]],'List of Orders '!$A$2:$A$501,0))</f>
        <v>Bihar</v>
      </c>
      <c r="K204" t="str">
        <f>INDEX('List of Orders '!$E$2:$E$501, MATCH(Order_Details[[#This Row],[Order ID]],'List of Orders '!$A$2:$A$501,0))</f>
        <v>Patna</v>
      </c>
      <c r="L204" s="4"/>
      <c r="M204"/>
    </row>
    <row r="205" spans="1:13" x14ac:dyDescent="0.3">
      <c r="A205" s="1" t="s">
        <v>158</v>
      </c>
      <c r="B205" s="2">
        <v>86</v>
      </c>
      <c r="C205" s="2">
        <v>22</v>
      </c>
      <c r="D205" s="2">
        <v>2</v>
      </c>
      <c r="E205" s="1" t="s">
        <v>1392</v>
      </c>
      <c r="F205" s="1" t="s">
        <v>7</v>
      </c>
      <c r="G205" s="2" t="str">
        <f>VLOOKUP(Order_Details[[#This Row],[Order ID]],'List of Orders '!$A$1:$E$501,2,FALSE)</f>
        <v>29-07-2019</v>
      </c>
      <c r="H205" s="2" t="s">
        <v>1403</v>
      </c>
      <c r="I205" t="str">
        <f>VLOOKUP(Order_Details[[#This Row],[Order ID]],'List of Orders '!$A$1:$E$501,3,FALSE)</f>
        <v>Shrichand</v>
      </c>
      <c r="J205" t="str">
        <f>INDEX('List of Orders '!$D$2:$D$501, MATCH(Order_Details[[#This Row],[Order ID]],'List of Orders '!$A$2:$A$501,0))</f>
        <v>Punjab</v>
      </c>
      <c r="K205" t="str">
        <f>INDEX('List of Orders '!$E$2:$E$501, MATCH(Order_Details[[#This Row],[Order ID]],'List of Orders '!$A$2:$A$501,0))</f>
        <v>Chandigarh</v>
      </c>
      <c r="L205" s="4"/>
      <c r="M205"/>
    </row>
    <row r="206" spans="1:13" x14ac:dyDescent="0.3">
      <c r="A206" s="1" t="s">
        <v>158</v>
      </c>
      <c r="B206" s="2">
        <v>132</v>
      </c>
      <c r="C206" s="2">
        <v>-10</v>
      </c>
      <c r="D206" s="2">
        <v>3</v>
      </c>
      <c r="E206" s="1" t="s">
        <v>1392</v>
      </c>
      <c r="F206" s="1" t="s">
        <v>7</v>
      </c>
      <c r="G206" s="2" t="str">
        <f>VLOOKUP(Order_Details[[#This Row],[Order ID]],'List of Orders '!$A$1:$E$501,2,FALSE)</f>
        <v>29-07-2019</v>
      </c>
      <c r="H206" s="2" t="s">
        <v>1403</v>
      </c>
      <c r="I206" t="str">
        <f>VLOOKUP(Order_Details[[#This Row],[Order ID]],'List of Orders '!$A$1:$E$501,3,FALSE)</f>
        <v>Shrichand</v>
      </c>
      <c r="J206" t="str">
        <f>INDEX('List of Orders '!$D$2:$D$501, MATCH(Order_Details[[#This Row],[Order ID]],'List of Orders '!$A$2:$A$501,0))</f>
        <v>Punjab</v>
      </c>
      <c r="K206" t="str">
        <f>INDEX('List of Orders '!$E$2:$E$501, MATCH(Order_Details[[#This Row],[Order ID]],'List of Orders '!$A$2:$A$501,0))</f>
        <v>Chandigarh</v>
      </c>
      <c r="L206" s="4"/>
      <c r="M206"/>
    </row>
    <row r="207" spans="1:13" x14ac:dyDescent="0.3">
      <c r="A207" s="1" t="s">
        <v>159</v>
      </c>
      <c r="B207" s="2">
        <v>119</v>
      </c>
      <c r="C207" s="2">
        <v>56</v>
      </c>
      <c r="D207" s="2">
        <v>7</v>
      </c>
      <c r="E207" s="1" t="s">
        <v>1392</v>
      </c>
      <c r="F207" s="1" t="s">
        <v>7</v>
      </c>
      <c r="G207" s="2" t="str">
        <f>VLOOKUP(Order_Details[[#This Row],[Order ID]],'List of Orders '!$A$1:$E$501,2,FALSE)</f>
        <v>31-07-2019</v>
      </c>
      <c r="H207" s="2" t="s">
        <v>1403</v>
      </c>
      <c r="I207" t="str">
        <f>VLOOKUP(Order_Details[[#This Row],[Order ID]],'List of Orders '!$A$1:$E$501,3,FALSE)</f>
        <v>Vandana</v>
      </c>
      <c r="J207" t="str">
        <f>INDEX('List of Orders '!$D$2:$D$501, MATCH(Order_Details[[#This Row],[Order ID]],'List of Orders '!$A$2:$A$501,0))</f>
        <v>Himachal Pradesh</v>
      </c>
      <c r="K207" t="str">
        <f>INDEX('List of Orders '!$E$2:$E$501, MATCH(Order_Details[[#This Row],[Order ID]],'List of Orders '!$A$2:$A$501,0))</f>
        <v>Simla</v>
      </c>
      <c r="L207" s="4"/>
      <c r="M207"/>
    </row>
    <row r="208" spans="1:13" x14ac:dyDescent="0.3">
      <c r="A208" s="1" t="s">
        <v>160</v>
      </c>
      <c r="B208" s="2">
        <v>33</v>
      </c>
      <c r="C208" s="2">
        <v>-1</v>
      </c>
      <c r="D208" s="2">
        <v>1</v>
      </c>
      <c r="E208" s="1" t="s">
        <v>1392</v>
      </c>
      <c r="F208" s="1" t="s">
        <v>7</v>
      </c>
      <c r="G208" s="2" t="str">
        <f>VLOOKUP(Order_Details[[#This Row],[Order ID]],'List of Orders '!$A$1:$E$501,2,FALSE)</f>
        <v>06-08-2019</v>
      </c>
      <c r="H208" s="2" t="s">
        <v>1403</v>
      </c>
      <c r="I208" t="str">
        <f>VLOOKUP(Order_Details[[#This Row],[Order ID]],'List of Orders '!$A$1:$E$501,3,FALSE)</f>
        <v>Sarita</v>
      </c>
      <c r="J208" t="str">
        <f>INDEX('List of Orders '!$D$2:$D$501, MATCH(Order_Details[[#This Row],[Order ID]],'List of Orders '!$A$2:$A$501,0))</f>
        <v>Maharashtra</v>
      </c>
      <c r="K208" t="str">
        <f>INDEX('List of Orders '!$E$2:$E$501, MATCH(Order_Details[[#This Row],[Order ID]],'List of Orders '!$A$2:$A$501,0))</f>
        <v>Pune</v>
      </c>
      <c r="L208" s="4"/>
      <c r="M208"/>
    </row>
    <row r="209" spans="1:13" x14ac:dyDescent="0.3">
      <c r="A209" s="1" t="s">
        <v>160</v>
      </c>
      <c r="B209" s="2">
        <v>148</v>
      </c>
      <c r="C209" s="2">
        <v>25</v>
      </c>
      <c r="D209" s="2">
        <v>3</v>
      </c>
      <c r="E209" s="1" t="s">
        <v>1392</v>
      </c>
      <c r="F209" s="1" t="s">
        <v>7</v>
      </c>
      <c r="G209" s="2" t="str">
        <f>VLOOKUP(Order_Details[[#This Row],[Order ID]],'List of Orders '!$A$1:$E$501,2,FALSE)</f>
        <v>06-08-2019</v>
      </c>
      <c r="H209" s="2" t="s">
        <v>1403</v>
      </c>
      <c r="I209" t="str">
        <f>VLOOKUP(Order_Details[[#This Row],[Order ID]],'List of Orders '!$A$1:$E$501,3,FALSE)</f>
        <v>Sarita</v>
      </c>
      <c r="J209" t="str">
        <f>INDEX('List of Orders '!$D$2:$D$501, MATCH(Order_Details[[#This Row],[Order ID]],'List of Orders '!$A$2:$A$501,0))</f>
        <v>Maharashtra</v>
      </c>
      <c r="K209" t="str">
        <f>INDEX('List of Orders '!$E$2:$E$501, MATCH(Order_Details[[#This Row],[Order ID]],'List of Orders '!$A$2:$A$501,0))</f>
        <v>Pune</v>
      </c>
      <c r="L209" s="4"/>
      <c r="M209"/>
    </row>
    <row r="210" spans="1:13" x14ac:dyDescent="0.3">
      <c r="A210" s="1" t="s">
        <v>161</v>
      </c>
      <c r="B210" s="2">
        <v>103</v>
      </c>
      <c r="C210" s="2">
        <v>46</v>
      </c>
      <c r="D210" s="2">
        <v>2</v>
      </c>
      <c r="E210" s="1" t="s">
        <v>1392</v>
      </c>
      <c r="F210" s="1" t="s">
        <v>7</v>
      </c>
      <c r="G210" s="2" t="str">
        <f>VLOOKUP(Order_Details[[#This Row],[Order ID]],'List of Orders '!$A$1:$E$501,2,FALSE)</f>
        <v>09-08-2019</v>
      </c>
      <c r="H210" s="2" t="s">
        <v>1403</v>
      </c>
      <c r="I210" t="str">
        <f>VLOOKUP(Order_Details[[#This Row],[Order ID]],'List of Orders '!$A$1:$E$501,3,FALSE)</f>
        <v>Atharv</v>
      </c>
      <c r="J210" t="str">
        <f>INDEX('List of Orders '!$D$2:$D$501, MATCH(Order_Details[[#This Row],[Order ID]],'List of Orders '!$A$2:$A$501,0))</f>
        <v>West Bengal</v>
      </c>
      <c r="K210" t="str">
        <f>INDEX('List of Orders '!$E$2:$E$501, MATCH(Order_Details[[#This Row],[Order ID]],'List of Orders '!$A$2:$A$501,0))</f>
        <v>Kolkata</v>
      </c>
      <c r="L210" s="4"/>
      <c r="M210"/>
    </row>
    <row r="211" spans="1:13" x14ac:dyDescent="0.3">
      <c r="A211" s="1" t="s">
        <v>162</v>
      </c>
      <c r="B211" s="2">
        <v>409</v>
      </c>
      <c r="C211" s="2">
        <v>86</v>
      </c>
      <c r="D211" s="2">
        <v>3</v>
      </c>
      <c r="E211" s="1" t="s">
        <v>1392</v>
      </c>
      <c r="F211" s="1" t="s">
        <v>7</v>
      </c>
      <c r="G211" s="2" t="str">
        <f>VLOOKUP(Order_Details[[#This Row],[Order ID]],'List of Orders '!$A$1:$E$501,2,FALSE)</f>
        <v>11-08-2019</v>
      </c>
      <c r="H211" s="2" t="s">
        <v>1403</v>
      </c>
      <c r="I211" t="str">
        <f>VLOOKUP(Order_Details[[#This Row],[Order ID]],'List of Orders '!$A$1:$E$501,3,FALSE)</f>
        <v>Pinky</v>
      </c>
      <c r="J211" t="str">
        <f>INDEX('List of Orders '!$D$2:$D$501, MATCH(Order_Details[[#This Row],[Order ID]],'List of Orders '!$A$2:$A$501,0))</f>
        <v>Jammu And Kashmir</v>
      </c>
      <c r="K211" t="str">
        <f>INDEX('List of Orders '!$E$2:$E$501, MATCH(Order_Details[[#This Row],[Order ID]],'List of Orders '!$A$2:$A$501,0))</f>
        <v>Kashmir</v>
      </c>
      <c r="L211" s="4"/>
      <c r="M211"/>
    </row>
    <row r="212" spans="1:13" x14ac:dyDescent="0.3">
      <c r="A212" s="1" t="s">
        <v>163</v>
      </c>
      <c r="B212" s="2">
        <v>8</v>
      </c>
      <c r="C212" s="2">
        <v>-2</v>
      </c>
      <c r="D212" s="2">
        <v>3</v>
      </c>
      <c r="E212" s="1" t="s">
        <v>1392</v>
      </c>
      <c r="F212" s="1" t="s">
        <v>1397</v>
      </c>
      <c r="G212" s="2" t="str">
        <f>VLOOKUP(Order_Details[[#This Row],[Order ID]],'List of Orders '!$A$1:$E$501,2,FALSE)</f>
        <v>01-04-2018</v>
      </c>
      <c r="H212" s="2" t="s">
        <v>1403</v>
      </c>
      <c r="I212" t="str">
        <f>VLOOKUP(Order_Details[[#This Row],[Order ID]],'List of Orders '!$A$1:$E$501,3,FALSE)</f>
        <v>Bharat</v>
      </c>
      <c r="J212" t="str">
        <f>INDEX('List of Orders '!$D$2:$D$501, MATCH(Order_Details[[#This Row],[Order ID]],'List of Orders '!$A$2:$A$501,0))</f>
        <v>Gujarat</v>
      </c>
      <c r="K212" t="str">
        <f>INDEX('List of Orders '!$E$2:$E$501, MATCH(Order_Details[[#This Row],[Order ID]],'List of Orders '!$A$2:$A$501,0))</f>
        <v>Ahmedabad</v>
      </c>
      <c r="L212" s="4"/>
      <c r="M212"/>
    </row>
    <row r="213" spans="1:13" x14ac:dyDescent="0.3">
      <c r="A213" s="1" t="s">
        <v>8</v>
      </c>
      <c r="B213" s="2">
        <v>12</v>
      </c>
      <c r="C213" s="2">
        <v>1</v>
      </c>
      <c r="D213" s="2">
        <v>2</v>
      </c>
      <c r="E213" s="1" t="s">
        <v>1392</v>
      </c>
      <c r="F213" s="1" t="s">
        <v>1397</v>
      </c>
      <c r="G213" s="2" t="str">
        <f>VLOOKUP(Order_Details[[#This Row],[Order ID]],'List of Orders '!$A$1:$E$501,2,FALSE)</f>
        <v>03-04-2018</v>
      </c>
      <c r="H213" s="2" t="s">
        <v>1403</v>
      </c>
      <c r="I213" t="str">
        <f>VLOOKUP(Order_Details[[#This Row],[Order ID]],'List of Orders '!$A$1:$E$501,3,FALSE)</f>
        <v>Jahan</v>
      </c>
      <c r="J213" t="str">
        <f>INDEX('List of Orders '!$D$2:$D$501, MATCH(Order_Details[[#This Row],[Order ID]],'List of Orders '!$A$2:$A$501,0))</f>
        <v>Madhya Pradesh</v>
      </c>
      <c r="K213" t="str">
        <f>INDEX('List of Orders '!$E$2:$E$501, MATCH(Order_Details[[#This Row],[Order ID]],'List of Orders '!$A$2:$A$501,0))</f>
        <v>Bhopal</v>
      </c>
      <c r="L213" s="4"/>
      <c r="M213"/>
    </row>
    <row r="214" spans="1:13" x14ac:dyDescent="0.3">
      <c r="A214" s="1" t="s">
        <v>164</v>
      </c>
      <c r="B214" s="2">
        <v>257</v>
      </c>
      <c r="C214" s="2">
        <v>23</v>
      </c>
      <c r="D214" s="2">
        <v>5</v>
      </c>
      <c r="E214" s="1" t="s">
        <v>1392</v>
      </c>
      <c r="F214" s="1" t="s">
        <v>1397</v>
      </c>
      <c r="G214" s="2" t="str">
        <f>VLOOKUP(Order_Details[[#This Row],[Order ID]],'List of Orders '!$A$1:$E$501,2,FALSE)</f>
        <v>08-04-2018</v>
      </c>
      <c r="H214" s="2" t="s">
        <v>1403</v>
      </c>
      <c r="I214" t="str">
        <f>VLOOKUP(Order_Details[[#This Row],[Order ID]],'List of Orders '!$A$1:$E$501,3,FALSE)</f>
        <v>Aarushi</v>
      </c>
      <c r="J214" t="str">
        <f>INDEX('List of Orders '!$D$2:$D$501, MATCH(Order_Details[[#This Row],[Order ID]],'List of Orders '!$A$2:$A$501,0))</f>
        <v>Tamil Nadu</v>
      </c>
      <c r="K214" t="str">
        <f>INDEX('List of Orders '!$E$2:$E$501, MATCH(Order_Details[[#This Row],[Order ID]],'List of Orders '!$A$2:$A$501,0))</f>
        <v>Chennai</v>
      </c>
      <c r="L214" s="4"/>
      <c r="M214"/>
    </row>
    <row r="215" spans="1:13" x14ac:dyDescent="0.3">
      <c r="A215" s="1" t="s">
        <v>165</v>
      </c>
      <c r="B215" s="2">
        <v>68</v>
      </c>
      <c r="C215" s="2">
        <v>20</v>
      </c>
      <c r="D215" s="2">
        <v>5</v>
      </c>
      <c r="E215" s="1" t="s">
        <v>1392</v>
      </c>
      <c r="F215" s="1" t="s">
        <v>1397</v>
      </c>
      <c r="G215" s="2" t="str">
        <f>VLOOKUP(Order_Details[[#This Row],[Order ID]],'List of Orders '!$A$1:$E$501,2,FALSE)</f>
        <v>15-04-2018</v>
      </c>
      <c r="H215" s="2" t="s">
        <v>1403</v>
      </c>
      <c r="I215" t="str">
        <f>VLOOKUP(Order_Details[[#This Row],[Order ID]],'List of Orders '!$A$1:$E$501,3,FALSE)</f>
        <v>Bhavna</v>
      </c>
      <c r="J215" t="str">
        <f>INDEX('List of Orders '!$D$2:$D$501, MATCH(Order_Details[[#This Row],[Order ID]],'List of Orders '!$A$2:$A$501,0))</f>
        <v>Sikkim</v>
      </c>
      <c r="K215" t="str">
        <f>INDEX('List of Orders '!$E$2:$E$501, MATCH(Order_Details[[#This Row],[Order ID]],'List of Orders '!$A$2:$A$501,0))</f>
        <v>Gangtok</v>
      </c>
      <c r="L215" s="4"/>
      <c r="M215"/>
    </row>
    <row r="216" spans="1:13" x14ac:dyDescent="0.3">
      <c r="A216" s="1" t="s">
        <v>166</v>
      </c>
      <c r="B216" s="2">
        <v>42</v>
      </c>
      <c r="C216" s="2">
        <v>12</v>
      </c>
      <c r="D216" s="2">
        <v>5</v>
      </c>
      <c r="E216" s="1" t="s">
        <v>1392</v>
      </c>
      <c r="F216" s="1" t="s">
        <v>1397</v>
      </c>
      <c r="G216" s="2" t="str">
        <f>VLOOKUP(Order_Details[[#This Row],[Order ID]],'List of Orders '!$A$1:$E$501,2,FALSE)</f>
        <v>16-04-2018</v>
      </c>
      <c r="H216" s="2" t="s">
        <v>1403</v>
      </c>
      <c r="I216" t="str">
        <f>VLOOKUP(Order_Details[[#This Row],[Order ID]],'List of Orders '!$A$1:$E$501,3,FALSE)</f>
        <v>Kanak</v>
      </c>
      <c r="J216" t="str">
        <f>INDEX('List of Orders '!$D$2:$D$501, MATCH(Order_Details[[#This Row],[Order ID]],'List of Orders '!$A$2:$A$501,0))</f>
        <v>Goa</v>
      </c>
      <c r="K216" t="str">
        <f>INDEX('List of Orders '!$E$2:$E$501, MATCH(Order_Details[[#This Row],[Order ID]],'List of Orders '!$A$2:$A$501,0))</f>
        <v>Goa</v>
      </c>
      <c r="L216" s="4"/>
      <c r="M216"/>
    </row>
    <row r="217" spans="1:13" x14ac:dyDescent="0.3">
      <c r="A217" s="1" t="s">
        <v>166</v>
      </c>
      <c r="B217" s="2">
        <v>22</v>
      </c>
      <c r="C217" s="2">
        <v>-2</v>
      </c>
      <c r="D217" s="2">
        <v>3</v>
      </c>
      <c r="E217" s="1" t="s">
        <v>1392</v>
      </c>
      <c r="F217" s="1" t="s">
        <v>1397</v>
      </c>
      <c r="G217" s="2" t="str">
        <f>VLOOKUP(Order_Details[[#This Row],[Order ID]],'List of Orders '!$A$1:$E$501,2,FALSE)</f>
        <v>16-04-2018</v>
      </c>
      <c r="H217" s="2" t="s">
        <v>1403</v>
      </c>
      <c r="I217" t="str">
        <f>VLOOKUP(Order_Details[[#This Row],[Order ID]],'List of Orders '!$A$1:$E$501,3,FALSE)</f>
        <v>Kanak</v>
      </c>
      <c r="J217" t="str">
        <f>INDEX('List of Orders '!$D$2:$D$501, MATCH(Order_Details[[#This Row],[Order ID]],'List of Orders '!$A$2:$A$501,0))</f>
        <v>Goa</v>
      </c>
      <c r="K217" t="str">
        <f>INDEX('List of Orders '!$E$2:$E$501, MATCH(Order_Details[[#This Row],[Order ID]],'List of Orders '!$A$2:$A$501,0))</f>
        <v>Goa</v>
      </c>
      <c r="L217" s="4"/>
      <c r="M217"/>
    </row>
    <row r="218" spans="1:13" x14ac:dyDescent="0.3">
      <c r="A218" s="1" t="s">
        <v>166</v>
      </c>
      <c r="B218" s="2">
        <v>14</v>
      </c>
      <c r="C218" s="2">
        <v>-2</v>
      </c>
      <c r="D218" s="2">
        <v>3</v>
      </c>
      <c r="E218" s="1" t="s">
        <v>1392</v>
      </c>
      <c r="F218" s="1" t="s">
        <v>1397</v>
      </c>
      <c r="G218" s="2" t="str">
        <f>VLOOKUP(Order_Details[[#This Row],[Order ID]],'List of Orders '!$A$1:$E$501,2,FALSE)</f>
        <v>16-04-2018</v>
      </c>
      <c r="H218" s="2" t="s">
        <v>1403</v>
      </c>
      <c r="I218" t="str">
        <f>VLOOKUP(Order_Details[[#This Row],[Order ID]],'List of Orders '!$A$1:$E$501,3,FALSE)</f>
        <v>Kanak</v>
      </c>
      <c r="J218" t="str">
        <f>INDEX('List of Orders '!$D$2:$D$501, MATCH(Order_Details[[#This Row],[Order ID]],'List of Orders '!$A$2:$A$501,0))</f>
        <v>Goa</v>
      </c>
      <c r="K218" t="str">
        <f>INDEX('List of Orders '!$E$2:$E$501, MATCH(Order_Details[[#This Row],[Order ID]],'List of Orders '!$A$2:$A$501,0))</f>
        <v>Goa</v>
      </c>
      <c r="L218" s="4"/>
      <c r="M218"/>
    </row>
    <row r="219" spans="1:13" x14ac:dyDescent="0.3">
      <c r="A219" s="1" t="s">
        <v>167</v>
      </c>
      <c r="B219" s="2">
        <v>12</v>
      </c>
      <c r="C219" s="2">
        <v>0</v>
      </c>
      <c r="D219" s="2">
        <v>2</v>
      </c>
      <c r="E219" s="1" t="s">
        <v>1392</v>
      </c>
      <c r="F219" s="1" t="s">
        <v>1397</v>
      </c>
      <c r="G219" s="2" t="str">
        <f>VLOOKUP(Order_Details[[#This Row],[Order ID]],'List of Orders '!$A$1:$E$501,2,FALSE)</f>
        <v>18-04-2018</v>
      </c>
      <c r="H219" s="2" t="s">
        <v>1403</v>
      </c>
      <c r="I219" t="str">
        <f>VLOOKUP(Order_Details[[#This Row],[Order ID]],'List of Orders '!$A$1:$E$501,3,FALSE)</f>
        <v>Manju</v>
      </c>
      <c r="J219" t="str">
        <f>INDEX('List of Orders '!$D$2:$D$501, MATCH(Order_Details[[#This Row],[Order ID]],'List of Orders '!$A$2:$A$501,0))</f>
        <v>Andhra Pradesh</v>
      </c>
      <c r="K219" t="str">
        <f>INDEX('List of Orders '!$E$2:$E$501, MATCH(Order_Details[[#This Row],[Order ID]],'List of Orders '!$A$2:$A$501,0))</f>
        <v>Hyderabad</v>
      </c>
      <c r="L219" s="4"/>
      <c r="M219"/>
    </row>
    <row r="220" spans="1:13" x14ac:dyDescent="0.3">
      <c r="A220" s="1" t="s">
        <v>168</v>
      </c>
      <c r="B220" s="2">
        <v>26</v>
      </c>
      <c r="C220" s="2">
        <v>12</v>
      </c>
      <c r="D220" s="2">
        <v>3</v>
      </c>
      <c r="E220" s="1" t="s">
        <v>1392</v>
      </c>
      <c r="F220" s="1" t="s">
        <v>1397</v>
      </c>
      <c r="G220" s="2" t="str">
        <f>VLOOKUP(Order_Details[[#This Row],[Order ID]],'List of Orders '!$A$1:$E$501,2,FALSE)</f>
        <v>24-04-2018</v>
      </c>
      <c r="H220" s="2" t="s">
        <v>1403</v>
      </c>
      <c r="I220" t="str">
        <f>VLOOKUP(Order_Details[[#This Row],[Order ID]],'List of Orders '!$A$1:$E$501,3,FALSE)</f>
        <v>Vini</v>
      </c>
      <c r="J220" t="str">
        <f>INDEX('List of Orders '!$D$2:$D$501, MATCH(Order_Details[[#This Row],[Order ID]],'List of Orders '!$A$2:$A$501,0))</f>
        <v>Karnataka</v>
      </c>
      <c r="K220" t="str">
        <f>INDEX('List of Orders '!$E$2:$E$501, MATCH(Order_Details[[#This Row],[Order ID]],'List of Orders '!$A$2:$A$501,0))</f>
        <v>Bangalore</v>
      </c>
      <c r="L220" s="4"/>
      <c r="M220"/>
    </row>
    <row r="221" spans="1:13" x14ac:dyDescent="0.3">
      <c r="A221" s="1" t="s">
        <v>18</v>
      </c>
      <c r="B221" s="2">
        <v>97</v>
      </c>
      <c r="C221" s="2">
        <v>29</v>
      </c>
      <c r="D221" s="2">
        <v>2</v>
      </c>
      <c r="E221" s="1" t="s">
        <v>1392</v>
      </c>
      <c r="F221" s="1" t="s">
        <v>1397</v>
      </c>
      <c r="G221" s="2" t="str">
        <f>VLOOKUP(Order_Details[[#This Row],[Order ID]],'List of Orders '!$A$1:$E$501,2,FALSE)</f>
        <v>25-04-2018</v>
      </c>
      <c r="H221" s="2" t="s">
        <v>1403</v>
      </c>
      <c r="I221" t="str">
        <f>VLOOKUP(Order_Details[[#This Row],[Order ID]],'List of Orders '!$A$1:$E$501,3,FALSE)</f>
        <v>Pinky</v>
      </c>
      <c r="J221" t="str">
        <f>INDEX('List of Orders '!$D$2:$D$501, MATCH(Order_Details[[#This Row],[Order ID]],'List of Orders '!$A$2:$A$501,0))</f>
        <v>Jammu And Kashmir</v>
      </c>
      <c r="K221" t="str">
        <f>INDEX('List of Orders '!$E$2:$E$501, MATCH(Order_Details[[#This Row],[Order ID]],'List of Orders '!$A$2:$A$501,0))</f>
        <v>Kashmir</v>
      </c>
      <c r="L221" s="4"/>
      <c r="M221"/>
    </row>
    <row r="222" spans="1:13" x14ac:dyDescent="0.3">
      <c r="A222" s="1" t="s">
        <v>21</v>
      </c>
      <c r="B222" s="2">
        <v>40</v>
      </c>
      <c r="C222" s="2">
        <v>16</v>
      </c>
      <c r="D222" s="2">
        <v>3</v>
      </c>
      <c r="E222" s="1" t="s">
        <v>1392</v>
      </c>
      <c r="F222" s="1" t="s">
        <v>1397</v>
      </c>
      <c r="G222" s="2" t="str">
        <f>VLOOKUP(Order_Details[[#This Row],[Order ID]],'List of Orders '!$A$1:$E$501,2,FALSE)</f>
        <v>05-05-2018</v>
      </c>
      <c r="H222" s="2" t="s">
        <v>1403</v>
      </c>
      <c r="I222" t="str">
        <f>VLOOKUP(Order_Details[[#This Row],[Order ID]],'List of Orders '!$A$1:$E$501,3,FALSE)</f>
        <v>Nidhi</v>
      </c>
      <c r="J222" t="str">
        <f>INDEX('List of Orders '!$D$2:$D$501, MATCH(Order_Details[[#This Row],[Order ID]],'List of Orders '!$A$2:$A$501,0))</f>
        <v>Nagaland</v>
      </c>
      <c r="K222" t="str">
        <f>INDEX('List of Orders '!$E$2:$E$501, MATCH(Order_Details[[#This Row],[Order ID]],'List of Orders '!$A$2:$A$501,0))</f>
        <v>Kohima</v>
      </c>
      <c r="L222" s="4"/>
      <c r="M222"/>
    </row>
    <row r="223" spans="1:13" x14ac:dyDescent="0.3">
      <c r="A223" s="1" t="s">
        <v>169</v>
      </c>
      <c r="B223" s="2">
        <v>154</v>
      </c>
      <c r="C223" s="2">
        <v>39</v>
      </c>
      <c r="D223" s="2">
        <v>3</v>
      </c>
      <c r="E223" s="1" t="s">
        <v>1392</v>
      </c>
      <c r="F223" s="1" t="s">
        <v>1397</v>
      </c>
      <c r="G223" s="2" t="str">
        <f>VLOOKUP(Order_Details[[#This Row],[Order ID]],'List of Orders '!$A$1:$E$501,2,FALSE)</f>
        <v>08-05-2018</v>
      </c>
      <c r="H223" s="2" t="s">
        <v>1403</v>
      </c>
      <c r="I223" t="str">
        <f>VLOOKUP(Order_Details[[#This Row],[Order ID]],'List of Orders '!$A$1:$E$501,3,FALSE)</f>
        <v>Parth</v>
      </c>
      <c r="J223" t="str">
        <f>INDEX('List of Orders '!$D$2:$D$501, MATCH(Order_Details[[#This Row],[Order ID]],'List of Orders '!$A$2:$A$501,0))</f>
        <v>Maharashtra</v>
      </c>
      <c r="K223" t="str">
        <f>INDEX('List of Orders '!$E$2:$E$501, MATCH(Order_Details[[#This Row],[Order ID]],'List of Orders '!$A$2:$A$501,0))</f>
        <v>Pune</v>
      </c>
      <c r="L223" s="4"/>
      <c r="M223"/>
    </row>
    <row r="224" spans="1:13" x14ac:dyDescent="0.3">
      <c r="A224" s="1" t="s">
        <v>23</v>
      </c>
      <c r="B224" s="2">
        <v>314</v>
      </c>
      <c r="C224" s="2">
        <v>-239</v>
      </c>
      <c r="D224" s="2">
        <v>13</v>
      </c>
      <c r="E224" s="1" t="s">
        <v>1392</v>
      </c>
      <c r="F224" s="1" t="s">
        <v>1397</v>
      </c>
      <c r="G224" s="2" t="str">
        <f>VLOOKUP(Order_Details[[#This Row],[Order ID]],'List of Orders '!$A$1:$E$501,2,FALSE)</f>
        <v>10-05-2018</v>
      </c>
      <c r="H224" s="2" t="s">
        <v>1403</v>
      </c>
      <c r="I224" t="str">
        <f>VLOOKUP(Order_Details[[#This Row],[Order ID]],'List of Orders '!$A$1:$E$501,3,FALSE)</f>
        <v>Paridhi</v>
      </c>
      <c r="J224" t="str">
        <f>INDEX('List of Orders '!$D$2:$D$501, MATCH(Order_Details[[#This Row],[Order ID]],'List of Orders '!$A$2:$A$501,0))</f>
        <v>Rajasthan</v>
      </c>
      <c r="K224" t="str">
        <f>INDEX('List of Orders '!$E$2:$E$501, MATCH(Order_Details[[#This Row],[Order ID]],'List of Orders '!$A$2:$A$501,0))</f>
        <v>Jaipur</v>
      </c>
      <c r="L224" s="4"/>
      <c r="M224"/>
    </row>
    <row r="225" spans="1:13" x14ac:dyDescent="0.3">
      <c r="A225" s="1" t="s">
        <v>170</v>
      </c>
      <c r="B225" s="2">
        <v>50</v>
      </c>
      <c r="C225" s="2">
        <v>-44</v>
      </c>
      <c r="D225" s="2">
        <v>2</v>
      </c>
      <c r="E225" s="1" t="s">
        <v>1392</v>
      </c>
      <c r="F225" s="1" t="s">
        <v>1397</v>
      </c>
      <c r="G225" s="2" t="str">
        <f>VLOOKUP(Order_Details[[#This Row],[Order ID]],'List of Orders '!$A$1:$E$501,2,FALSE)</f>
        <v>13-05-2018</v>
      </c>
      <c r="H225" s="2" t="s">
        <v>1403</v>
      </c>
      <c r="I225" t="str">
        <f>VLOOKUP(Order_Details[[#This Row],[Order ID]],'List of Orders '!$A$1:$E$501,3,FALSE)</f>
        <v>Kirti</v>
      </c>
      <c r="J225" t="str">
        <f>INDEX('List of Orders '!$D$2:$D$501, MATCH(Order_Details[[#This Row],[Order ID]],'List of Orders '!$A$2:$A$501,0))</f>
        <v>Jammu And Kashmir</v>
      </c>
      <c r="K225" t="str">
        <f>INDEX('List of Orders '!$E$2:$E$501, MATCH(Order_Details[[#This Row],[Order ID]],'List of Orders '!$A$2:$A$501,0))</f>
        <v>Kashmir</v>
      </c>
      <c r="L225" s="4"/>
      <c r="M225"/>
    </row>
    <row r="226" spans="1:13" x14ac:dyDescent="0.3">
      <c r="A226" s="1" t="s">
        <v>29</v>
      </c>
      <c r="B226" s="2">
        <v>25</v>
      </c>
      <c r="C226" s="2">
        <v>-2</v>
      </c>
      <c r="D226" s="2">
        <v>5</v>
      </c>
      <c r="E226" s="1" t="s">
        <v>1392</v>
      </c>
      <c r="F226" s="1" t="s">
        <v>1397</v>
      </c>
      <c r="G226" s="2" t="str">
        <f>VLOOKUP(Order_Details[[#This Row],[Order ID]],'List of Orders '!$A$1:$E$501,2,FALSE)</f>
        <v>22-05-2018</v>
      </c>
      <c r="H226" s="2" t="s">
        <v>1403</v>
      </c>
      <c r="I226" t="str">
        <f>VLOOKUP(Order_Details[[#This Row],[Order ID]],'List of Orders '!$A$1:$E$501,3,FALSE)</f>
        <v>Tushina</v>
      </c>
      <c r="J226" t="str">
        <f>INDEX('List of Orders '!$D$2:$D$501, MATCH(Order_Details[[#This Row],[Order ID]],'List of Orders '!$A$2:$A$501,0))</f>
        <v>Goa</v>
      </c>
      <c r="K226" t="str">
        <f>INDEX('List of Orders '!$E$2:$E$501, MATCH(Order_Details[[#This Row],[Order ID]],'List of Orders '!$A$2:$A$501,0))</f>
        <v>Goa</v>
      </c>
      <c r="L226" s="4"/>
      <c r="M226"/>
    </row>
    <row r="227" spans="1:13" x14ac:dyDescent="0.3">
      <c r="A227" s="1" t="s">
        <v>29</v>
      </c>
      <c r="B227" s="2">
        <v>9</v>
      </c>
      <c r="C227" s="2">
        <v>-6</v>
      </c>
      <c r="D227" s="2">
        <v>2</v>
      </c>
      <c r="E227" s="1" t="s">
        <v>1392</v>
      </c>
      <c r="F227" s="1" t="s">
        <v>1397</v>
      </c>
      <c r="G227" s="2" t="str">
        <f>VLOOKUP(Order_Details[[#This Row],[Order ID]],'List of Orders '!$A$1:$E$501,2,FALSE)</f>
        <v>22-05-2018</v>
      </c>
      <c r="H227" s="2" t="s">
        <v>1403</v>
      </c>
      <c r="I227" t="str">
        <f>VLOOKUP(Order_Details[[#This Row],[Order ID]],'List of Orders '!$A$1:$E$501,3,FALSE)</f>
        <v>Tushina</v>
      </c>
      <c r="J227" t="str">
        <f>INDEX('List of Orders '!$D$2:$D$501, MATCH(Order_Details[[#This Row],[Order ID]],'List of Orders '!$A$2:$A$501,0))</f>
        <v>Goa</v>
      </c>
      <c r="K227" t="str">
        <f>INDEX('List of Orders '!$E$2:$E$501, MATCH(Order_Details[[#This Row],[Order ID]],'List of Orders '!$A$2:$A$501,0))</f>
        <v>Goa</v>
      </c>
      <c r="L227" s="4"/>
      <c r="M227"/>
    </row>
    <row r="228" spans="1:13" x14ac:dyDescent="0.3">
      <c r="A228" s="1" t="s">
        <v>31</v>
      </c>
      <c r="B228" s="2">
        <v>34</v>
      </c>
      <c r="C228" s="2">
        <v>12</v>
      </c>
      <c r="D228" s="2">
        <v>3</v>
      </c>
      <c r="E228" s="1" t="s">
        <v>1392</v>
      </c>
      <c r="F228" s="1" t="s">
        <v>1397</v>
      </c>
      <c r="G228" s="2" t="str">
        <f>VLOOKUP(Order_Details[[#This Row],[Order ID]],'List of Orders '!$A$1:$E$501,2,FALSE)</f>
        <v>24-05-2018</v>
      </c>
      <c r="H228" s="2" t="s">
        <v>1403</v>
      </c>
      <c r="I228" t="str">
        <f>VLOOKUP(Order_Details[[#This Row],[Order ID]],'List of Orders '!$A$1:$E$501,3,FALSE)</f>
        <v>Sabah</v>
      </c>
      <c r="J228" t="str">
        <f>INDEX('List of Orders '!$D$2:$D$501, MATCH(Order_Details[[#This Row],[Order ID]],'List of Orders '!$A$2:$A$501,0))</f>
        <v>Maharashtra</v>
      </c>
      <c r="K228" t="str">
        <f>INDEX('List of Orders '!$E$2:$E$501, MATCH(Order_Details[[#This Row],[Order ID]],'List of Orders '!$A$2:$A$501,0))</f>
        <v>Mumbai</v>
      </c>
      <c r="L228" s="4"/>
      <c r="M228"/>
    </row>
    <row r="229" spans="1:13" x14ac:dyDescent="0.3">
      <c r="A229" s="1" t="s">
        <v>32</v>
      </c>
      <c r="B229" s="2">
        <v>44</v>
      </c>
      <c r="C229" s="2">
        <v>-26</v>
      </c>
      <c r="D229" s="2">
        <v>3</v>
      </c>
      <c r="E229" s="1" t="s">
        <v>1392</v>
      </c>
      <c r="F229" s="1" t="s">
        <v>1397</v>
      </c>
      <c r="G229" s="2" t="str">
        <f>VLOOKUP(Order_Details[[#This Row],[Order ID]],'List of Orders '!$A$1:$E$501,2,FALSE)</f>
        <v>25-05-2018</v>
      </c>
      <c r="H229" s="2" t="s">
        <v>1403</v>
      </c>
      <c r="I229" t="str">
        <f>VLOOKUP(Order_Details[[#This Row],[Order ID]],'List of Orders '!$A$1:$E$501,3,FALSE)</f>
        <v>Nida</v>
      </c>
      <c r="J229" t="str">
        <f>INDEX('List of Orders '!$D$2:$D$501, MATCH(Order_Details[[#This Row],[Order ID]],'List of Orders '!$A$2:$A$501,0))</f>
        <v>Madhya Pradesh</v>
      </c>
      <c r="K229" t="str">
        <f>INDEX('List of Orders '!$E$2:$E$501, MATCH(Order_Details[[#This Row],[Order ID]],'List of Orders '!$A$2:$A$501,0))</f>
        <v>Indore</v>
      </c>
      <c r="L229" s="4"/>
      <c r="M229"/>
    </row>
    <row r="230" spans="1:13" x14ac:dyDescent="0.3">
      <c r="A230" s="1" t="s">
        <v>32</v>
      </c>
      <c r="B230" s="2">
        <v>7</v>
      </c>
      <c r="C230" s="2">
        <v>-4</v>
      </c>
      <c r="D230" s="2">
        <v>3</v>
      </c>
      <c r="E230" s="1" t="s">
        <v>1392</v>
      </c>
      <c r="F230" s="1" t="s">
        <v>1397</v>
      </c>
      <c r="G230" s="2" t="str">
        <f>VLOOKUP(Order_Details[[#This Row],[Order ID]],'List of Orders '!$A$1:$E$501,2,FALSE)</f>
        <v>25-05-2018</v>
      </c>
      <c r="H230" s="2" t="s">
        <v>1403</v>
      </c>
      <c r="I230" t="str">
        <f>VLOOKUP(Order_Details[[#This Row],[Order ID]],'List of Orders '!$A$1:$E$501,3,FALSE)</f>
        <v>Nida</v>
      </c>
      <c r="J230" t="str">
        <f>INDEX('List of Orders '!$D$2:$D$501, MATCH(Order_Details[[#This Row],[Order ID]],'List of Orders '!$A$2:$A$501,0))</f>
        <v>Madhya Pradesh</v>
      </c>
      <c r="K230" t="str">
        <f>INDEX('List of Orders '!$E$2:$E$501, MATCH(Order_Details[[#This Row],[Order ID]],'List of Orders '!$A$2:$A$501,0))</f>
        <v>Indore</v>
      </c>
      <c r="L230" s="4"/>
      <c r="M230"/>
    </row>
    <row r="231" spans="1:13" x14ac:dyDescent="0.3">
      <c r="A231" s="1" t="s">
        <v>32</v>
      </c>
      <c r="B231" s="2">
        <v>6</v>
      </c>
      <c r="C231" s="2">
        <v>-3</v>
      </c>
      <c r="D231" s="2">
        <v>1</v>
      </c>
      <c r="E231" s="1" t="s">
        <v>1392</v>
      </c>
      <c r="F231" s="1" t="s">
        <v>1397</v>
      </c>
      <c r="G231" s="2" t="str">
        <f>VLOOKUP(Order_Details[[#This Row],[Order ID]],'List of Orders '!$A$1:$E$501,2,FALSE)</f>
        <v>25-05-2018</v>
      </c>
      <c r="H231" s="2" t="s">
        <v>1403</v>
      </c>
      <c r="I231" t="str">
        <f>VLOOKUP(Order_Details[[#This Row],[Order ID]],'List of Orders '!$A$1:$E$501,3,FALSE)</f>
        <v>Nida</v>
      </c>
      <c r="J231" t="str">
        <f>INDEX('List of Orders '!$D$2:$D$501, MATCH(Order_Details[[#This Row],[Order ID]],'List of Orders '!$A$2:$A$501,0))</f>
        <v>Madhya Pradesh</v>
      </c>
      <c r="K231" t="str">
        <f>INDEX('List of Orders '!$E$2:$E$501, MATCH(Order_Details[[#This Row],[Order ID]],'List of Orders '!$A$2:$A$501,0))</f>
        <v>Indore</v>
      </c>
      <c r="L231" s="4"/>
      <c r="M231"/>
    </row>
    <row r="232" spans="1:13" x14ac:dyDescent="0.3">
      <c r="A232" s="1" t="s">
        <v>33</v>
      </c>
      <c r="B232" s="2">
        <v>6</v>
      </c>
      <c r="C232" s="2">
        <v>3</v>
      </c>
      <c r="D232" s="2">
        <v>1</v>
      </c>
      <c r="E232" s="1" t="s">
        <v>1392</v>
      </c>
      <c r="F232" s="1" t="s">
        <v>1397</v>
      </c>
      <c r="G232" s="2" t="str">
        <f>VLOOKUP(Order_Details[[#This Row],[Order ID]],'List of Orders '!$A$1:$E$501,2,FALSE)</f>
        <v>26-05-2018</v>
      </c>
      <c r="H232" s="2" t="s">
        <v>1403</v>
      </c>
      <c r="I232" t="str">
        <f>VLOOKUP(Order_Details[[#This Row],[Order ID]],'List of Orders '!$A$1:$E$501,3,FALSE)</f>
        <v>Priyanka</v>
      </c>
      <c r="J232" t="str">
        <f>INDEX('List of Orders '!$D$2:$D$501, MATCH(Order_Details[[#This Row],[Order ID]],'List of Orders '!$A$2:$A$501,0))</f>
        <v>Maharashtra</v>
      </c>
      <c r="K232" t="str">
        <f>INDEX('List of Orders '!$E$2:$E$501, MATCH(Order_Details[[#This Row],[Order ID]],'List of Orders '!$A$2:$A$501,0))</f>
        <v>Pune</v>
      </c>
      <c r="L232" s="4"/>
      <c r="M232"/>
    </row>
    <row r="233" spans="1:13" x14ac:dyDescent="0.3">
      <c r="A233" s="1" t="s">
        <v>33</v>
      </c>
      <c r="B233" s="2">
        <v>24</v>
      </c>
      <c r="C233" s="2">
        <v>-1</v>
      </c>
      <c r="D233" s="2">
        <v>2</v>
      </c>
      <c r="E233" s="1" t="s">
        <v>1392</v>
      </c>
      <c r="F233" s="1" t="s">
        <v>1397</v>
      </c>
      <c r="G233" s="2" t="str">
        <f>VLOOKUP(Order_Details[[#This Row],[Order ID]],'List of Orders '!$A$1:$E$501,2,FALSE)</f>
        <v>26-05-2018</v>
      </c>
      <c r="H233" s="2" t="s">
        <v>1403</v>
      </c>
      <c r="I233" t="str">
        <f>VLOOKUP(Order_Details[[#This Row],[Order ID]],'List of Orders '!$A$1:$E$501,3,FALSE)</f>
        <v>Priyanka</v>
      </c>
      <c r="J233" t="str">
        <f>INDEX('List of Orders '!$D$2:$D$501, MATCH(Order_Details[[#This Row],[Order ID]],'List of Orders '!$A$2:$A$501,0))</f>
        <v>Maharashtra</v>
      </c>
      <c r="K233" t="str">
        <f>INDEX('List of Orders '!$E$2:$E$501, MATCH(Order_Details[[#This Row],[Order ID]],'List of Orders '!$A$2:$A$501,0))</f>
        <v>Pune</v>
      </c>
      <c r="L233" s="4"/>
      <c r="M233"/>
    </row>
    <row r="234" spans="1:13" x14ac:dyDescent="0.3">
      <c r="A234" s="1" t="s">
        <v>33</v>
      </c>
      <c r="B234" s="2">
        <v>56</v>
      </c>
      <c r="C234" s="2">
        <v>18</v>
      </c>
      <c r="D234" s="2">
        <v>2</v>
      </c>
      <c r="E234" s="1" t="s">
        <v>1392</v>
      </c>
      <c r="F234" s="1" t="s">
        <v>1397</v>
      </c>
      <c r="G234" s="2" t="str">
        <f>VLOOKUP(Order_Details[[#This Row],[Order ID]],'List of Orders '!$A$1:$E$501,2,FALSE)</f>
        <v>26-05-2018</v>
      </c>
      <c r="H234" s="2" t="s">
        <v>1403</v>
      </c>
      <c r="I234" t="str">
        <f>VLOOKUP(Order_Details[[#This Row],[Order ID]],'List of Orders '!$A$1:$E$501,3,FALSE)</f>
        <v>Priyanka</v>
      </c>
      <c r="J234" t="str">
        <f>INDEX('List of Orders '!$D$2:$D$501, MATCH(Order_Details[[#This Row],[Order ID]],'List of Orders '!$A$2:$A$501,0))</f>
        <v>Maharashtra</v>
      </c>
      <c r="K234" t="str">
        <f>INDEX('List of Orders '!$E$2:$E$501, MATCH(Order_Details[[#This Row],[Order ID]],'List of Orders '!$A$2:$A$501,0))</f>
        <v>Pune</v>
      </c>
      <c r="L234" s="4"/>
      <c r="M234"/>
    </row>
    <row r="235" spans="1:13" x14ac:dyDescent="0.3">
      <c r="A235" s="1" t="s">
        <v>33</v>
      </c>
      <c r="B235" s="2">
        <v>13</v>
      </c>
      <c r="C235" s="2">
        <v>-1</v>
      </c>
      <c r="D235" s="2">
        <v>3</v>
      </c>
      <c r="E235" s="1" t="s">
        <v>1392</v>
      </c>
      <c r="F235" s="1" t="s">
        <v>1397</v>
      </c>
      <c r="G235" s="2" t="str">
        <f>VLOOKUP(Order_Details[[#This Row],[Order ID]],'List of Orders '!$A$1:$E$501,2,FALSE)</f>
        <v>26-05-2018</v>
      </c>
      <c r="H235" s="2" t="s">
        <v>1403</v>
      </c>
      <c r="I235" t="str">
        <f>VLOOKUP(Order_Details[[#This Row],[Order ID]],'List of Orders '!$A$1:$E$501,3,FALSE)</f>
        <v>Priyanka</v>
      </c>
      <c r="J235" t="str">
        <f>INDEX('List of Orders '!$D$2:$D$501, MATCH(Order_Details[[#This Row],[Order ID]],'List of Orders '!$A$2:$A$501,0))</f>
        <v>Maharashtra</v>
      </c>
      <c r="K235" t="str">
        <f>INDEX('List of Orders '!$E$2:$E$501, MATCH(Order_Details[[#This Row],[Order ID]],'List of Orders '!$A$2:$A$501,0))</f>
        <v>Pune</v>
      </c>
      <c r="L235" s="4"/>
      <c r="M235"/>
    </row>
    <row r="236" spans="1:13" x14ac:dyDescent="0.3">
      <c r="A236" s="1" t="s">
        <v>171</v>
      </c>
      <c r="B236" s="2">
        <v>19</v>
      </c>
      <c r="C236" s="2">
        <v>-15</v>
      </c>
      <c r="D236" s="2">
        <v>3</v>
      </c>
      <c r="E236" s="1" t="s">
        <v>1392</v>
      </c>
      <c r="F236" s="1" t="s">
        <v>1397</v>
      </c>
      <c r="G236" s="2" t="str">
        <f>VLOOKUP(Order_Details[[#This Row],[Order ID]],'List of Orders '!$A$1:$E$501,2,FALSE)</f>
        <v>31-05-2018</v>
      </c>
      <c r="H236" s="2" t="s">
        <v>1403</v>
      </c>
      <c r="I236" t="str">
        <f>VLOOKUP(Order_Details[[#This Row],[Order ID]],'List of Orders '!$A$1:$E$501,3,FALSE)</f>
        <v>Subhashree</v>
      </c>
      <c r="J236" t="str">
        <f>INDEX('List of Orders '!$D$2:$D$501, MATCH(Order_Details[[#This Row],[Order ID]],'List of Orders '!$A$2:$A$501,0))</f>
        <v>Jammu And Kashmir</v>
      </c>
      <c r="K236" t="str">
        <f>INDEX('List of Orders '!$E$2:$E$501, MATCH(Order_Details[[#This Row],[Order ID]],'List of Orders '!$A$2:$A$501,0))</f>
        <v>Kashmir</v>
      </c>
      <c r="L236" s="4"/>
      <c r="M236"/>
    </row>
    <row r="237" spans="1:13" x14ac:dyDescent="0.3">
      <c r="A237" s="1" t="s">
        <v>171</v>
      </c>
      <c r="B237" s="2">
        <v>7</v>
      </c>
      <c r="C237" s="2">
        <v>-1</v>
      </c>
      <c r="D237" s="2">
        <v>2</v>
      </c>
      <c r="E237" s="1" t="s">
        <v>1392</v>
      </c>
      <c r="F237" s="1" t="s">
        <v>1397</v>
      </c>
      <c r="G237" s="2" t="str">
        <f>VLOOKUP(Order_Details[[#This Row],[Order ID]],'List of Orders '!$A$1:$E$501,2,FALSE)</f>
        <v>31-05-2018</v>
      </c>
      <c r="H237" s="2" t="s">
        <v>1403</v>
      </c>
      <c r="I237" t="str">
        <f>VLOOKUP(Order_Details[[#This Row],[Order ID]],'List of Orders '!$A$1:$E$501,3,FALSE)</f>
        <v>Subhashree</v>
      </c>
      <c r="J237" t="str">
        <f>INDEX('List of Orders '!$D$2:$D$501, MATCH(Order_Details[[#This Row],[Order ID]],'List of Orders '!$A$2:$A$501,0))</f>
        <v>Jammu And Kashmir</v>
      </c>
      <c r="K237" t="str">
        <f>INDEX('List of Orders '!$E$2:$E$501, MATCH(Order_Details[[#This Row],[Order ID]],'List of Orders '!$A$2:$A$501,0))</f>
        <v>Kashmir</v>
      </c>
      <c r="L237" s="4"/>
      <c r="M237"/>
    </row>
    <row r="238" spans="1:13" x14ac:dyDescent="0.3">
      <c r="A238" s="1" t="s">
        <v>36</v>
      </c>
      <c r="B238" s="2">
        <v>11</v>
      </c>
      <c r="C238" s="2">
        <v>-2</v>
      </c>
      <c r="D238" s="2">
        <v>4</v>
      </c>
      <c r="E238" s="1" t="s">
        <v>1392</v>
      </c>
      <c r="F238" s="1" t="s">
        <v>1397</v>
      </c>
      <c r="G238" s="2" t="str">
        <f>VLOOKUP(Order_Details[[#This Row],[Order ID]],'List of Orders '!$A$1:$E$501,2,FALSE)</f>
        <v>06-06-2018</v>
      </c>
      <c r="H238" s="2" t="s">
        <v>1403</v>
      </c>
      <c r="I238" t="str">
        <f>VLOOKUP(Order_Details[[#This Row],[Order ID]],'List of Orders '!$A$1:$E$501,3,FALSE)</f>
        <v>Anjali</v>
      </c>
      <c r="J238" t="str">
        <f>INDEX('List of Orders '!$D$2:$D$501, MATCH(Order_Details[[#This Row],[Order ID]],'List of Orders '!$A$2:$A$501,0))</f>
        <v>Haryana</v>
      </c>
      <c r="K238" t="str">
        <f>INDEX('List of Orders '!$E$2:$E$501, MATCH(Order_Details[[#This Row],[Order ID]],'List of Orders '!$A$2:$A$501,0))</f>
        <v>Chandigarh</v>
      </c>
      <c r="L238" s="4"/>
      <c r="M238"/>
    </row>
    <row r="239" spans="1:13" x14ac:dyDescent="0.3">
      <c r="A239" s="1" t="s">
        <v>172</v>
      </c>
      <c r="B239" s="2">
        <v>24</v>
      </c>
      <c r="C239" s="2">
        <v>1</v>
      </c>
      <c r="D239" s="2">
        <v>2</v>
      </c>
      <c r="E239" s="1" t="s">
        <v>1392</v>
      </c>
      <c r="F239" s="1" t="s">
        <v>1397</v>
      </c>
      <c r="G239" s="2" t="str">
        <f>VLOOKUP(Order_Details[[#This Row],[Order ID]],'List of Orders '!$A$1:$E$501,2,FALSE)</f>
        <v>09-06-2018</v>
      </c>
      <c r="H239" s="2" t="s">
        <v>1403</v>
      </c>
      <c r="I239" t="str">
        <f>VLOOKUP(Order_Details[[#This Row],[Order ID]],'List of Orders '!$A$1:$E$501,3,FALSE)</f>
        <v>Charika</v>
      </c>
      <c r="J239" t="str">
        <f>INDEX('List of Orders '!$D$2:$D$501, MATCH(Order_Details[[#This Row],[Order ID]],'List of Orders '!$A$2:$A$501,0))</f>
        <v>Goa</v>
      </c>
      <c r="K239" t="str">
        <f>INDEX('List of Orders '!$E$2:$E$501, MATCH(Order_Details[[#This Row],[Order ID]],'List of Orders '!$A$2:$A$501,0))</f>
        <v>Goa</v>
      </c>
      <c r="L239" s="4"/>
      <c r="M239"/>
    </row>
    <row r="240" spans="1:13" x14ac:dyDescent="0.3">
      <c r="A240" s="1" t="s">
        <v>172</v>
      </c>
      <c r="B240" s="2">
        <v>14</v>
      </c>
      <c r="C240" s="2">
        <v>2</v>
      </c>
      <c r="D240" s="2">
        <v>1</v>
      </c>
      <c r="E240" s="1" t="s">
        <v>1392</v>
      </c>
      <c r="F240" s="1" t="s">
        <v>1397</v>
      </c>
      <c r="G240" s="2" t="str">
        <f>VLOOKUP(Order_Details[[#This Row],[Order ID]],'List of Orders '!$A$1:$E$501,2,FALSE)</f>
        <v>09-06-2018</v>
      </c>
      <c r="H240" s="2" t="s">
        <v>1403</v>
      </c>
      <c r="I240" t="str">
        <f>VLOOKUP(Order_Details[[#This Row],[Order ID]],'List of Orders '!$A$1:$E$501,3,FALSE)</f>
        <v>Charika</v>
      </c>
      <c r="J240" t="str">
        <f>INDEX('List of Orders '!$D$2:$D$501, MATCH(Order_Details[[#This Row],[Order ID]],'List of Orders '!$A$2:$A$501,0))</f>
        <v>Goa</v>
      </c>
      <c r="K240" t="str">
        <f>INDEX('List of Orders '!$E$2:$E$501, MATCH(Order_Details[[#This Row],[Order ID]],'List of Orders '!$A$2:$A$501,0))</f>
        <v>Goa</v>
      </c>
      <c r="L240" s="4"/>
      <c r="M240"/>
    </row>
    <row r="241" spans="1:13" x14ac:dyDescent="0.3">
      <c r="A241" s="1" t="s">
        <v>48</v>
      </c>
      <c r="B241" s="2">
        <v>76</v>
      </c>
      <c r="C241" s="2">
        <v>-72</v>
      </c>
      <c r="D241" s="2">
        <v>9</v>
      </c>
      <c r="E241" s="1" t="s">
        <v>1392</v>
      </c>
      <c r="F241" s="1" t="s">
        <v>1397</v>
      </c>
      <c r="G241" s="2" t="str">
        <f>VLOOKUP(Order_Details[[#This Row],[Order ID]],'List of Orders '!$A$1:$E$501,2,FALSE)</f>
        <v>02-07-2018</v>
      </c>
      <c r="H241" s="2" t="s">
        <v>1403</v>
      </c>
      <c r="I241" t="str">
        <f>VLOOKUP(Order_Details[[#This Row],[Order ID]],'List of Orders '!$A$1:$E$501,3,FALSE)</f>
        <v>Parna</v>
      </c>
      <c r="J241" t="str">
        <f>INDEX('List of Orders '!$D$2:$D$501, MATCH(Order_Details[[#This Row],[Order ID]],'List of Orders '!$A$2:$A$501,0))</f>
        <v>Madhya Pradesh</v>
      </c>
      <c r="K241" t="str">
        <f>INDEX('List of Orders '!$E$2:$E$501, MATCH(Order_Details[[#This Row],[Order ID]],'List of Orders '!$A$2:$A$501,0))</f>
        <v>Bhopal</v>
      </c>
      <c r="L241" s="4"/>
      <c r="M241"/>
    </row>
    <row r="242" spans="1:13" x14ac:dyDescent="0.3">
      <c r="A242" s="1" t="s">
        <v>50</v>
      </c>
      <c r="B242" s="2">
        <v>27</v>
      </c>
      <c r="C242" s="2">
        <v>-6</v>
      </c>
      <c r="D242" s="2">
        <v>4</v>
      </c>
      <c r="E242" s="1" t="s">
        <v>1392</v>
      </c>
      <c r="F242" s="1" t="s">
        <v>1397</v>
      </c>
      <c r="G242" s="2" t="str">
        <f>VLOOKUP(Order_Details[[#This Row],[Order ID]],'List of Orders '!$A$1:$E$501,2,FALSE)</f>
        <v>07-07-2018</v>
      </c>
      <c r="H242" s="2" t="s">
        <v>1403</v>
      </c>
      <c r="I242" t="str">
        <f>VLOOKUP(Order_Details[[#This Row],[Order ID]],'List of Orders '!$A$1:$E$501,3,FALSE)</f>
        <v>Amisha</v>
      </c>
      <c r="J242" t="str">
        <f>INDEX('List of Orders '!$D$2:$D$501, MATCH(Order_Details[[#This Row],[Order ID]],'List of Orders '!$A$2:$A$501,0))</f>
        <v>Tamil Nadu</v>
      </c>
      <c r="K242" t="str">
        <f>INDEX('List of Orders '!$E$2:$E$501, MATCH(Order_Details[[#This Row],[Order ID]],'List of Orders '!$A$2:$A$501,0))</f>
        <v>Chennai</v>
      </c>
      <c r="L242" s="4"/>
      <c r="M242"/>
    </row>
    <row r="243" spans="1:13" x14ac:dyDescent="0.3">
      <c r="A243" s="1" t="s">
        <v>50</v>
      </c>
      <c r="B243" s="2">
        <v>7</v>
      </c>
      <c r="C243" s="2">
        <v>-2</v>
      </c>
      <c r="D243" s="2">
        <v>1</v>
      </c>
      <c r="E243" s="1" t="s">
        <v>1392</v>
      </c>
      <c r="F243" s="1" t="s">
        <v>1397</v>
      </c>
      <c r="G243" s="2" t="str">
        <f>VLOOKUP(Order_Details[[#This Row],[Order ID]],'List of Orders '!$A$1:$E$501,2,FALSE)</f>
        <v>07-07-2018</v>
      </c>
      <c r="H243" s="2" t="s">
        <v>1403</v>
      </c>
      <c r="I243" t="str">
        <f>VLOOKUP(Order_Details[[#This Row],[Order ID]],'List of Orders '!$A$1:$E$501,3,FALSE)</f>
        <v>Amisha</v>
      </c>
      <c r="J243" t="str">
        <f>INDEX('List of Orders '!$D$2:$D$501, MATCH(Order_Details[[#This Row],[Order ID]],'List of Orders '!$A$2:$A$501,0))</f>
        <v>Tamil Nadu</v>
      </c>
      <c r="K243" t="str">
        <f>INDEX('List of Orders '!$E$2:$E$501, MATCH(Order_Details[[#This Row],[Order ID]],'List of Orders '!$A$2:$A$501,0))</f>
        <v>Chennai</v>
      </c>
      <c r="L243" s="4"/>
      <c r="M243"/>
    </row>
    <row r="244" spans="1:13" x14ac:dyDescent="0.3">
      <c r="A244" s="1" t="s">
        <v>173</v>
      </c>
      <c r="B244" s="2">
        <v>7</v>
      </c>
      <c r="C244" s="2">
        <v>-3</v>
      </c>
      <c r="D244" s="2">
        <v>2</v>
      </c>
      <c r="E244" s="1" t="s">
        <v>1392</v>
      </c>
      <c r="F244" s="1" t="s">
        <v>1397</v>
      </c>
      <c r="G244" s="2" t="str">
        <f>VLOOKUP(Order_Details[[#This Row],[Order ID]],'List of Orders '!$A$1:$E$501,2,FALSE)</f>
        <v>09-07-2018</v>
      </c>
      <c r="H244" s="2" t="s">
        <v>1403</v>
      </c>
      <c r="I244" t="str">
        <f>VLOOKUP(Order_Details[[#This Row],[Order ID]],'List of Orders '!$A$1:$E$501,3,FALSE)</f>
        <v>Shubhi</v>
      </c>
      <c r="J244" t="str">
        <f>INDEX('List of Orders '!$D$2:$D$501, MATCH(Order_Details[[#This Row],[Order ID]],'List of Orders '!$A$2:$A$501,0))</f>
        <v>Maharashtra</v>
      </c>
      <c r="K244" t="str">
        <f>INDEX('List of Orders '!$E$2:$E$501, MATCH(Order_Details[[#This Row],[Order ID]],'List of Orders '!$A$2:$A$501,0))</f>
        <v>Mumbai</v>
      </c>
      <c r="L244" s="4"/>
      <c r="M244"/>
    </row>
    <row r="245" spans="1:13" x14ac:dyDescent="0.3">
      <c r="A245" s="1" t="s">
        <v>174</v>
      </c>
      <c r="B245" s="2">
        <v>33</v>
      </c>
      <c r="C245" s="2">
        <v>-12</v>
      </c>
      <c r="D245" s="2">
        <v>5</v>
      </c>
      <c r="E245" s="1" t="s">
        <v>1392</v>
      </c>
      <c r="F245" s="1" t="s">
        <v>1397</v>
      </c>
      <c r="G245" s="2" t="str">
        <f>VLOOKUP(Order_Details[[#This Row],[Order ID]],'List of Orders '!$A$1:$E$501,2,FALSE)</f>
        <v>10-07-2018</v>
      </c>
      <c r="H245" s="2" t="s">
        <v>1403</v>
      </c>
      <c r="I245" t="str">
        <f>VLOOKUP(Order_Details[[#This Row],[Order ID]],'List of Orders '!$A$1:$E$501,3,FALSE)</f>
        <v>Maithilee</v>
      </c>
      <c r="J245" t="str">
        <f>INDEX('List of Orders '!$D$2:$D$501, MATCH(Order_Details[[#This Row],[Order ID]],'List of Orders '!$A$2:$A$501,0))</f>
        <v>Madhya Pradesh</v>
      </c>
      <c r="K245" t="str">
        <f>INDEX('List of Orders '!$E$2:$E$501, MATCH(Order_Details[[#This Row],[Order ID]],'List of Orders '!$A$2:$A$501,0))</f>
        <v>Indore</v>
      </c>
      <c r="L245" s="4"/>
      <c r="M245"/>
    </row>
    <row r="246" spans="1:13" x14ac:dyDescent="0.3">
      <c r="A246" s="1" t="s">
        <v>52</v>
      </c>
      <c r="B246" s="2">
        <v>32</v>
      </c>
      <c r="C246" s="2">
        <v>-5</v>
      </c>
      <c r="D246" s="2">
        <v>5</v>
      </c>
      <c r="E246" s="1" t="s">
        <v>1392</v>
      </c>
      <c r="F246" s="1" t="s">
        <v>1397</v>
      </c>
      <c r="G246" s="2" t="str">
        <f>VLOOKUP(Order_Details[[#This Row],[Order ID]],'List of Orders '!$A$1:$E$501,2,FALSE)</f>
        <v>12-07-2018</v>
      </c>
      <c r="H246" s="2" t="s">
        <v>1417</v>
      </c>
      <c r="I246" t="str">
        <f>VLOOKUP(Order_Details[[#This Row],[Order ID]],'List of Orders '!$A$1:$E$501,3,FALSE)</f>
        <v>Ekta</v>
      </c>
      <c r="J246" t="str">
        <f>INDEX('List of Orders '!$D$2:$D$501, MATCH(Order_Details[[#This Row],[Order ID]],'List of Orders '!$A$2:$A$501,0))</f>
        <v>Madhya Pradesh</v>
      </c>
      <c r="K246" t="str">
        <f>INDEX('List of Orders '!$E$2:$E$501, MATCH(Order_Details[[#This Row],[Order ID]],'List of Orders '!$A$2:$A$501,0))</f>
        <v>Indore</v>
      </c>
      <c r="L246" s="4"/>
      <c r="M246"/>
    </row>
    <row r="247" spans="1:13" x14ac:dyDescent="0.3">
      <c r="A247" s="1" t="s">
        <v>52</v>
      </c>
      <c r="B247" s="2">
        <v>231</v>
      </c>
      <c r="C247" s="2">
        <v>-190</v>
      </c>
      <c r="D247" s="2">
        <v>9</v>
      </c>
      <c r="E247" s="1" t="s">
        <v>1392</v>
      </c>
      <c r="F247" s="1" t="s">
        <v>1397</v>
      </c>
      <c r="G247" s="2" t="str">
        <f>VLOOKUP(Order_Details[[#This Row],[Order ID]],'List of Orders '!$A$1:$E$501,2,FALSE)</f>
        <v>12-07-2018</v>
      </c>
      <c r="H247" s="2" t="s">
        <v>1417</v>
      </c>
      <c r="I247" t="str">
        <f>VLOOKUP(Order_Details[[#This Row],[Order ID]],'List of Orders '!$A$1:$E$501,3,FALSE)</f>
        <v>Ekta</v>
      </c>
      <c r="J247" t="str">
        <f>INDEX('List of Orders '!$D$2:$D$501, MATCH(Order_Details[[#This Row],[Order ID]],'List of Orders '!$A$2:$A$501,0))</f>
        <v>Madhya Pradesh</v>
      </c>
      <c r="K247" t="str">
        <f>INDEX('List of Orders '!$E$2:$E$501, MATCH(Order_Details[[#This Row],[Order ID]],'List of Orders '!$A$2:$A$501,0))</f>
        <v>Indore</v>
      </c>
      <c r="L247" s="4"/>
      <c r="M247"/>
    </row>
    <row r="248" spans="1:13" x14ac:dyDescent="0.3">
      <c r="A248" s="1" t="s">
        <v>175</v>
      </c>
      <c r="B248" s="2">
        <v>100</v>
      </c>
      <c r="C248" s="2">
        <v>-58</v>
      </c>
      <c r="D248" s="2">
        <v>4</v>
      </c>
      <c r="E248" s="1" t="s">
        <v>1392</v>
      </c>
      <c r="F248" s="1" t="s">
        <v>1397</v>
      </c>
      <c r="G248" s="2" t="str">
        <f>VLOOKUP(Order_Details[[#This Row],[Order ID]],'List of Orders '!$A$1:$E$501,2,FALSE)</f>
        <v>20-07-2018</v>
      </c>
      <c r="H248" s="2" t="s">
        <v>1417</v>
      </c>
      <c r="I248" t="str">
        <f>VLOOKUP(Order_Details[[#This Row],[Order ID]],'List of Orders '!$A$1:$E$501,3,FALSE)</f>
        <v>Sakshi</v>
      </c>
      <c r="J248" t="str">
        <f>INDEX('List of Orders '!$D$2:$D$501, MATCH(Order_Details[[#This Row],[Order ID]],'List of Orders '!$A$2:$A$501,0))</f>
        <v>Madhya Pradesh</v>
      </c>
      <c r="K248" t="str">
        <f>INDEX('List of Orders '!$E$2:$E$501, MATCH(Order_Details[[#This Row],[Order ID]],'List of Orders '!$A$2:$A$501,0))</f>
        <v>Bhopal</v>
      </c>
      <c r="L248" s="4"/>
      <c r="M248"/>
    </row>
    <row r="249" spans="1:13" x14ac:dyDescent="0.3">
      <c r="A249" s="1" t="s">
        <v>176</v>
      </c>
      <c r="B249" s="2">
        <v>11</v>
      </c>
      <c r="C249" s="2">
        <v>-5</v>
      </c>
      <c r="D249" s="2">
        <v>2</v>
      </c>
      <c r="E249" s="1" t="s">
        <v>1392</v>
      </c>
      <c r="F249" s="1" t="s">
        <v>1397</v>
      </c>
      <c r="G249" s="2" t="str">
        <f>VLOOKUP(Order_Details[[#This Row],[Order ID]],'List of Orders '!$A$1:$E$501,2,FALSE)</f>
        <v>23-07-2018</v>
      </c>
      <c r="H249" s="2" t="s">
        <v>1417</v>
      </c>
      <c r="I249" t="str">
        <f>VLOOKUP(Order_Details[[#This Row],[Order ID]],'List of Orders '!$A$1:$E$501,3,FALSE)</f>
        <v>Stuti</v>
      </c>
      <c r="J249" t="str">
        <f>INDEX('List of Orders '!$D$2:$D$501, MATCH(Order_Details[[#This Row],[Order ID]],'List of Orders '!$A$2:$A$501,0))</f>
        <v>Karnataka</v>
      </c>
      <c r="K249" t="str">
        <f>INDEX('List of Orders '!$E$2:$E$501, MATCH(Order_Details[[#This Row],[Order ID]],'List of Orders '!$A$2:$A$501,0))</f>
        <v>Bangalore</v>
      </c>
      <c r="L249" s="4"/>
      <c r="M249"/>
    </row>
    <row r="250" spans="1:13" x14ac:dyDescent="0.3">
      <c r="A250" s="1" t="s">
        <v>177</v>
      </c>
      <c r="B250" s="2">
        <v>23</v>
      </c>
      <c r="C250" s="2">
        <v>-5</v>
      </c>
      <c r="D250" s="2">
        <v>7</v>
      </c>
      <c r="E250" s="1" t="s">
        <v>1392</v>
      </c>
      <c r="F250" s="1" t="s">
        <v>1397</v>
      </c>
      <c r="G250" s="2" t="str">
        <f>VLOOKUP(Order_Details[[#This Row],[Order ID]],'List of Orders '!$A$1:$E$501,2,FALSE)</f>
        <v>03-08-2018</v>
      </c>
      <c r="H250" s="2" t="s">
        <v>1417</v>
      </c>
      <c r="I250" t="str">
        <f>VLOOKUP(Order_Details[[#This Row],[Order ID]],'List of Orders '!$A$1:$E$501,3,FALSE)</f>
        <v>Anisha</v>
      </c>
      <c r="J250" t="str">
        <f>INDEX('List of Orders '!$D$2:$D$501, MATCH(Order_Details[[#This Row],[Order ID]],'List of Orders '!$A$2:$A$501,0))</f>
        <v>Nagaland</v>
      </c>
      <c r="K250" t="str">
        <f>INDEX('List of Orders '!$E$2:$E$501, MATCH(Order_Details[[#This Row],[Order ID]],'List of Orders '!$A$2:$A$501,0))</f>
        <v>Kohima</v>
      </c>
      <c r="L250" s="4"/>
      <c r="M250"/>
    </row>
    <row r="251" spans="1:13" x14ac:dyDescent="0.3">
      <c r="A251" s="1" t="s">
        <v>178</v>
      </c>
      <c r="B251" s="2">
        <v>18</v>
      </c>
      <c r="C251" s="2">
        <v>8</v>
      </c>
      <c r="D251" s="2">
        <v>2</v>
      </c>
      <c r="E251" s="1" t="s">
        <v>1392</v>
      </c>
      <c r="F251" s="1" t="s">
        <v>1397</v>
      </c>
      <c r="G251" s="2" t="str">
        <f>VLOOKUP(Order_Details[[#This Row],[Order ID]],'List of Orders '!$A$1:$E$501,2,FALSE)</f>
        <v>08-08-2018</v>
      </c>
      <c r="H251" s="2" t="s">
        <v>1417</v>
      </c>
      <c r="I251" t="str">
        <f>VLOOKUP(Order_Details[[#This Row],[Order ID]],'List of Orders '!$A$1:$E$501,3,FALSE)</f>
        <v>Rishabh</v>
      </c>
      <c r="J251" t="str">
        <f>INDEX('List of Orders '!$D$2:$D$501, MATCH(Order_Details[[#This Row],[Order ID]],'List of Orders '!$A$2:$A$501,0))</f>
        <v>Rajasthan</v>
      </c>
      <c r="K251" t="str">
        <f>INDEX('List of Orders '!$E$2:$E$501, MATCH(Order_Details[[#This Row],[Order ID]],'List of Orders '!$A$2:$A$501,0))</f>
        <v>Jaipur</v>
      </c>
      <c r="L251" s="4"/>
      <c r="M251"/>
    </row>
    <row r="252" spans="1:13" x14ac:dyDescent="0.3">
      <c r="A252" s="1" t="s">
        <v>179</v>
      </c>
      <c r="B252" s="2">
        <v>23</v>
      </c>
      <c r="C252" s="2">
        <v>-6</v>
      </c>
      <c r="D252" s="2">
        <v>4</v>
      </c>
      <c r="E252" s="1" t="s">
        <v>1392</v>
      </c>
      <c r="F252" s="1" t="s">
        <v>1397</v>
      </c>
      <c r="G252" s="2" t="str">
        <f>VLOOKUP(Order_Details[[#This Row],[Order ID]],'List of Orders '!$A$1:$E$501,2,FALSE)</f>
        <v>11-08-2018</v>
      </c>
      <c r="H252" s="2" t="s">
        <v>1417</v>
      </c>
      <c r="I252" t="str">
        <f>VLOOKUP(Order_Details[[#This Row],[Order ID]],'List of Orders '!$A$1:$E$501,3,FALSE)</f>
        <v>Dhirajendu</v>
      </c>
      <c r="J252" t="str">
        <f>INDEX('List of Orders '!$D$2:$D$501, MATCH(Order_Details[[#This Row],[Order ID]],'List of Orders '!$A$2:$A$501,0))</f>
        <v>Maharashtra</v>
      </c>
      <c r="K252" t="str">
        <f>INDEX('List of Orders '!$E$2:$E$501, MATCH(Order_Details[[#This Row],[Order ID]],'List of Orders '!$A$2:$A$501,0))</f>
        <v>Mumbai</v>
      </c>
      <c r="L252" s="4"/>
      <c r="M252"/>
    </row>
    <row r="253" spans="1:13" x14ac:dyDescent="0.3">
      <c r="A253" s="1" t="s">
        <v>180</v>
      </c>
      <c r="B253" s="2">
        <v>12</v>
      </c>
      <c r="C253" s="2">
        <v>-2</v>
      </c>
      <c r="D253" s="2">
        <v>3</v>
      </c>
      <c r="E253" s="1" t="s">
        <v>1392</v>
      </c>
      <c r="F253" s="1" t="s">
        <v>1397</v>
      </c>
      <c r="G253" s="2" t="str">
        <f>VLOOKUP(Order_Details[[#This Row],[Order ID]],'List of Orders '!$A$1:$E$501,2,FALSE)</f>
        <v>13-08-2018</v>
      </c>
      <c r="H253" s="2" t="s">
        <v>1417</v>
      </c>
      <c r="I253" t="str">
        <f>VLOOKUP(Order_Details[[#This Row],[Order ID]],'List of Orders '!$A$1:$E$501,3,FALSE)</f>
        <v>Arindam</v>
      </c>
      <c r="J253" t="str">
        <f>INDEX('List of Orders '!$D$2:$D$501, MATCH(Order_Details[[#This Row],[Order ID]],'List of Orders '!$A$2:$A$501,0))</f>
        <v>Uttar Pradesh</v>
      </c>
      <c r="K253" t="str">
        <f>INDEX('List of Orders '!$E$2:$E$501, MATCH(Order_Details[[#This Row],[Order ID]],'List of Orders '!$A$2:$A$501,0))</f>
        <v>Lucknow</v>
      </c>
      <c r="L253" s="4"/>
      <c r="M253"/>
    </row>
    <row r="254" spans="1:13" x14ac:dyDescent="0.3">
      <c r="A254" s="1" t="s">
        <v>180</v>
      </c>
      <c r="B254" s="2">
        <v>15</v>
      </c>
      <c r="C254" s="2">
        <v>-7</v>
      </c>
      <c r="D254" s="2">
        <v>1</v>
      </c>
      <c r="E254" s="1" t="s">
        <v>1392</v>
      </c>
      <c r="F254" s="1" t="s">
        <v>1397</v>
      </c>
      <c r="G254" s="2" t="str">
        <f>VLOOKUP(Order_Details[[#This Row],[Order ID]],'List of Orders '!$A$1:$E$501,2,FALSE)</f>
        <v>13-08-2018</v>
      </c>
      <c r="H254" s="2" t="s">
        <v>1417</v>
      </c>
      <c r="I254" t="str">
        <f>VLOOKUP(Order_Details[[#This Row],[Order ID]],'List of Orders '!$A$1:$E$501,3,FALSE)</f>
        <v>Arindam</v>
      </c>
      <c r="J254" t="str">
        <f>INDEX('List of Orders '!$D$2:$D$501, MATCH(Order_Details[[#This Row],[Order ID]],'List of Orders '!$A$2:$A$501,0))</f>
        <v>Uttar Pradesh</v>
      </c>
      <c r="K254" t="str">
        <f>INDEX('List of Orders '!$E$2:$E$501, MATCH(Order_Details[[#This Row],[Order ID]],'List of Orders '!$A$2:$A$501,0))</f>
        <v>Lucknow</v>
      </c>
      <c r="L254" s="4"/>
      <c r="M254"/>
    </row>
    <row r="255" spans="1:13" x14ac:dyDescent="0.3">
      <c r="A255" s="1" t="s">
        <v>59</v>
      </c>
      <c r="B255" s="2">
        <v>56</v>
      </c>
      <c r="C255" s="2">
        <v>0</v>
      </c>
      <c r="D255" s="2">
        <v>4</v>
      </c>
      <c r="E255" s="1" t="s">
        <v>1392</v>
      </c>
      <c r="F255" s="1" t="s">
        <v>1397</v>
      </c>
      <c r="G255" s="2" t="str">
        <f>VLOOKUP(Order_Details[[#This Row],[Order ID]],'List of Orders '!$A$1:$E$501,2,FALSE)</f>
        <v>21-08-2018</v>
      </c>
      <c r="H255" s="2" t="s">
        <v>1417</v>
      </c>
      <c r="I255" t="str">
        <f>VLOOKUP(Order_Details[[#This Row],[Order ID]],'List of Orders '!$A$1:$E$501,3,FALSE)</f>
        <v>Aman</v>
      </c>
      <c r="J255" t="str">
        <f>INDEX('List of Orders '!$D$2:$D$501, MATCH(Order_Details[[#This Row],[Order ID]],'List of Orders '!$A$2:$A$501,0))</f>
        <v>Nagaland</v>
      </c>
      <c r="K255" t="str">
        <f>INDEX('List of Orders '!$E$2:$E$501, MATCH(Order_Details[[#This Row],[Order ID]],'List of Orders '!$A$2:$A$501,0))</f>
        <v>Kohima</v>
      </c>
      <c r="L255" s="4"/>
      <c r="M255"/>
    </row>
    <row r="256" spans="1:13" x14ac:dyDescent="0.3">
      <c r="A256" s="1" t="s">
        <v>63</v>
      </c>
      <c r="B256" s="2">
        <v>32</v>
      </c>
      <c r="C256" s="2">
        <v>7</v>
      </c>
      <c r="D256" s="2">
        <v>3</v>
      </c>
      <c r="E256" s="1" t="s">
        <v>1392</v>
      </c>
      <c r="F256" s="1" t="s">
        <v>1397</v>
      </c>
      <c r="G256" s="2" t="str">
        <f>VLOOKUP(Order_Details[[#This Row],[Order ID]],'List of Orders '!$A$1:$E$501,2,FALSE)</f>
        <v>29-08-2018</v>
      </c>
      <c r="H256" s="2" t="s">
        <v>1417</v>
      </c>
      <c r="I256" t="str">
        <f>VLOOKUP(Order_Details[[#This Row],[Order ID]],'List of Orders '!$A$1:$E$501,3,FALSE)</f>
        <v>Nishant</v>
      </c>
      <c r="J256" t="str">
        <f>INDEX('List of Orders '!$D$2:$D$501, MATCH(Order_Details[[#This Row],[Order ID]],'List of Orders '!$A$2:$A$501,0))</f>
        <v>Maharashtra</v>
      </c>
      <c r="K256" t="str">
        <f>INDEX('List of Orders '!$E$2:$E$501, MATCH(Order_Details[[#This Row],[Order ID]],'List of Orders '!$A$2:$A$501,0))</f>
        <v>Mumbai</v>
      </c>
      <c r="L256" s="4"/>
      <c r="M256"/>
    </row>
    <row r="257" spans="1:13" x14ac:dyDescent="0.3">
      <c r="A257" s="1" t="s">
        <v>63</v>
      </c>
      <c r="B257" s="2">
        <v>65</v>
      </c>
      <c r="C257" s="2">
        <v>-4</v>
      </c>
      <c r="D257" s="2">
        <v>6</v>
      </c>
      <c r="E257" s="1" t="s">
        <v>1392</v>
      </c>
      <c r="F257" s="1" t="s">
        <v>1397</v>
      </c>
      <c r="G257" s="2" t="str">
        <f>VLOOKUP(Order_Details[[#This Row],[Order ID]],'List of Orders '!$A$1:$E$501,2,FALSE)</f>
        <v>29-08-2018</v>
      </c>
      <c r="H257" s="2" t="s">
        <v>1417</v>
      </c>
      <c r="I257" t="str">
        <f>VLOOKUP(Order_Details[[#This Row],[Order ID]],'List of Orders '!$A$1:$E$501,3,FALSE)</f>
        <v>Nishant</v>
      </c>
      <c r="J257" t="str">
        <f>INDEX('List of Orders '!$D$2:$D$501, MATCH(Order_Details[[#This Row],[Order ID]],'List of Orders '!$A$2:$A$501,0))</f>
        <v>Maharashtra</v>
      </c>
      <c r="K257" t="str">
        <f>INDEX('List of Orders '!$E$2:$E$501, MATCH(Order_Details[[#This Row],[Order ID]],'List of Orders '!$A$2:$A$501,0))</f>
        <v>Mumbai</v>
      </c>
      <c r="L257" s="4"/>
      <c r="M257"/>
    </row>
    <row r="258" spans="1:13" x14ac:dyDescent="0.3">
      <c r="A258" s="1" t="s">
        <v>181</v>
      </c>
      <c r="B258" s="2">
        <v>8</v>
      </c>
      <c r="C258" s="2">
        <v>-2</v>
      </c>
      <c r="D258" s="2">
        <v>2</v>
      </c>
      <c r="E258" s="1" t="s">
        <v>1392</v>
      </c>
      <c r="F258" s="1" t="s">
        <v>1397</v>
      </c>
      <c r="G258" s="2" t="str">
        <f>VLOOKUP(Order_Details[[#This Row],[Order ID]],'List of Orders '!$A$1:$E$501,2,FALSE)</f>
        <v>30-08-2018</v>
      </c>
      <c r="H258" s="2" t="s">
        <v>1417</v>
      </c>
      <c r="I258" t="str">
        <f>VLOOKUP(Order_Details[[#This Row],[Order ID]],'List of Orders '!$A$1:$E$501,3,FALSE)</f>
        <v>Vaibhav</v>
      </c>
      <c r="J258" t="str">
        <f>INDEX('List of Orders '!$D$2:$D$501, MATCH(Order_Details[[#This Row],[Order ID]],'List of Orders '!$A$2:$A$501,0))</f>
        <v>Madhya Pradesh</v>
      </c>
      <c r="K258" t="str">
        <f>INDEX('List of Orders '!$E$2:$E$501, MATCH(Order_Details[[#This Row],[Order ID]],'List of Orders '!$A$2:$A$501,0))</f>
        <v>Indore</v>
      </c>
      <c r="L258" s="4"/>
      <c r="M258"/>
    </row>
    <row r="259" spans="1:13" x14ac:dyDescent="0.3">
      <c r="A259" s="1" t="s">
        <v>182</v>
      </c>
      <c r="B259" s="2">
        <v>27</v>
      </c>
      <c r="C259" s="2">
        <v>-20</v>
      </c>
      <c r="D259" s="2">
        <v>2</v>
      </c>
      <c r="E259" s="1" t="s">
        <v>1392</v>
      </c>
      <c r="F259" s="1" t="s">
        <v>1397</v>
      </c>
      <c r="G259" s="2" t="str">
        <f>VLOOKUP(Order_Details[[#This Row],[Order ID]],'List of Orders '!$A$1:$E$501,2,FALSE)</f>
        <v>31-08-2018</v>
      </c>
      <c r="H259" s="2" t="s">
        <v>1417</v>
      </c>
      <c r="I259" t="str">
        <f>VLOOKUP(Order_Details[[#This Row],[Order ID]],'List of Orders '!$A$1:$E$501,3,FALSE)</f>
        <v>Shivam</v>
      </c>
      <c r="J259" t="str">
        <f>INDEX('List of Orders '!$D$2:$D$501, MATCH(Order_Details[[#This Row],[Order ID]],'List of Orders '!$A$2:$A$501,0))</f>
        <v>Uttar Pradesh</v>
      </c>
      <c r="K259" t="str">
        <f>INDEX('List of Orders '!$E$2:$E$501, MATCH(Order_Details[[#This Row],[Order ID]],'List of Orders '!$A$2:$A$501,0))</f>
        <v>Lucknow</v>
      </c>
      <c r="L259" s="4"/>
      <c r="M259"/>
    </row>
    <row r="260" spans="1:13" x14ac:dyDescent="0.3">
      <c r="A260" s="1" t="s">
        <v>183</v>
      </c>
      <c r="B260" s="2">
        <v>106</v>
      </c>
      <c r="C260" s="2">
        <v>15</v>
      </c>
      <c r="D260" s="2">
        <v>7</v>
      </c>
      <c r="E260" s="1" t="s">
        <v>1392</v>
      </c>
      <c r="F260" s="1" t="s">
        <v>1397</v>
      </c>
      <c r="G260" s="2" t="str">
        <f>VLOOKUP(Order_Details[[#This Row],[Order ID]],'List of Orders '!$A$1:$E$501,2,FALSE)</f>
        <v>04-09-2018</v>
      </c>
      <c r="H260" s="2" t="s">
        <v>1417</v>
      </c>
      <c r="I260" t="str">
        <f>VLOOKUP(Order_Details[[#This Row],[Order ID]],'List of Orders '!$A$1:$E$501,3,FALSE)</f>
        <v>Mohit</v>
      </c>
      <c r="J260" t="str">
        <f>INDEX('List of Orders '!$D$2:$D$501, MATCH(Order_Details[[#This Row],[Order ID]],'List of Orders '!$A$2:$A$501,0))</f>
        <v>Madhya Pradesh</v>
      </c>
      <c r="K260" t="str">
        <f>INDEX('List of Orders '!$E$2:$E$501, MATCH(Order_Details[[#This Row],[Order ID]],'List of Orders '!$A$2:$A$501,0))</f>
        <v>Indore</v>
      </c>
      <c r="L260" s="4"/>
      <c r="M260"/>
    </row>
    <row r="261" spans="1:13" x14ac:dyDescent="0.3">
      <c r="A261" s="1" t="s">
        <v>183</v>
      </c>
      <c r="B261" s="2">
        <v>14</v>
      </c>
      <c r="C261" s="2">
        <v>5</v>
      </c>
      <c r="D261" s="2">
        <v>1</v>
      </c>
      <c r="E261" s="1" t="s">
        <v>1392</v>
      </c>
      <c r="F261" s="1" t="s">
        <v>1397</v>
      </c>
      <c r="G261" s="2" t="str">
        <f>VLOOKUP(Order_Details[[#This Row],[Order ID]],'List of Orders '!$A$1:$E$501,2,FALSE)</f>
        <v>04-09-2018</v>
      </c>
      <c r="H261" s="2" t="s">
        <v>1417</v>
      </c>
      <c r="I261" t="str">
        <f>VLOOKUP(Order_Details[[#This Row],[Order ID]],'List of Orders '!$A$1:$E$501,3,FALSE)</f>
        <v>Mohit</v>
      </c>
      <c r="J261" t="str">
        <f>INDEX('List of Orders '!$D$2:$D$501, MATCH(Order_Details[[#This Row],[Order ID]],'List of Orders '!$A$2:$A$501,0))</f>
        <v>Madhya Pradesh</v>
      </c>
      <c r="K261" t="str">
        <f>INDEX('List of Orders '!$E$2:$E$501, MATCH(Order_Details[[#This Row],[Order ID]],'List of Orders '!$A$2:$A$501,0))</f>
        <v>Indore</v>
      </c>
      <c r="L261" s="4"/>
      <c r="M261"/>
    </row>
    <row r="262" spans="1:13" x14ac:dyDescent="0.3">
      <c r="A262" s="1" t="s">
        <v>183</v>
      </c>
      <c r="B262" s="2">
        <v>17</v>
      </c>
      <c r="C262" s="2">
        <v>7</v>
      </c>
      <c r="D262" s="2">
        <v>3</v>
      </c>
      <c r="E262" s="1" t="s">
        <v>1392</v>
      </c>
      <c r="F262" s="1" t="s">
        <v>1397</v>
      </c>
      <c r="G262" s="2" t="str">
        <f>VLOOKUP(Order_Details[[#This Row],[Order ID]],'List of Orders '!$A$1:$E$501,2,FALSE)</f>
        <v>04-09-2018</v>
      </c>
      <c r="H262" s="2" t="s">
        <v>1417</v>
      </c>
      <c r="I262" t="str">
        <f>VLOOKUP(Order_Details[[#This Row],[Order ID]],'List of Orders '!$A$1:$E$501,3,FALSE)</f>
        <v>Mohit</v>
      </c>
      <c r="J262" t="str">
        <f>INDEX('List of Orders '!$D$2:$D$501, MATCH(Order_Details[[#This Row],[Order ID]],'List of Orders '!$A$2:$A$501,0))</f>
        <v>Madhya Pradesh</v>
      </c>
      <c r="K262" t="str">
        <f>INDEX('List of Orders '!$E$2:$E$501, MATCH(Order_Details[[#This Row],[Order ID]],'List of Orders '!$A$2:$A$501,0))</f>
        <v>Indore</v>
      </c>
      <c r="L262" s="4"/>
      <c r="M262"/>
    </row>
    <row r="263" spans="1:13" x14ac:dyDescent="0.3">
      <c r="A263" s="1" t="s">
        <v>184</v>
      </c>
      <c r="B263" s="2">
        <v>20</v>
      </c>
      <c r="C263" s="2">
        <v>-9</v>
      </c>
      <c r="D263" s="2">
        <v>6</v>
      </c>
      <c r="E263" s="1" t="s">
        <v>1392</v>
      </c>
      <c r="F263" s="1" t="s">
        <v>1397</v>
      </c>
      <c r="G263" s="2" t="str">
        <f>VLOOKUP(Order_Details[[#This Row],[Order ID]],'List of Orders '!$A$1:$E$501,2,FALSE)</f>
        <v>06-09-2018</v>
      </c>
      <c r="H263" s="2" t="s">
        <v>1417</v>
      </c>
      <c r="I263" t="str">
        <f>VLOOKUP(Order_Details[[#This Row],[Order ID]],'List of Orders '!$A$1:$E$501,3,FALSE)</f>
        <v>Soumya</v>
      </c>
      <c r="J263" t="str">
        <f>INDEX('List of Orders '!$D$2:$D$501, MATCH(Order_Details[[#This Row],[Order ID]],'List of Orders '!$A$2:$A$501,0))</f>
        <v>Sikkim</v>
      </c>
      <c r="K263" t="str">
        <f>INDEX('List of Orders '!$E$2:$E$501, MATCH(Order_Details[[#This Row],[Order ID]],'List of Orders '!$A$2:$A$501,0))</f>
        <v>Gangtok</v>
      </c>
      <c r="L263" s="4"/>
      <c r="M263"/>
    </row>
    <row r="264" spans="1:13" x14ac:dyDescent="0.3">
      <c r="A264" s="1" t="s">
        <v>185</v>
      </c>
      <c r="B264" s="2">
        <v>148</v>
      </c>
      <c r="C264" s="2">
        <v>59</v>
      </c>
      <c r="D264" s="2">
        <v>3</v>
      </c>
      <c r="E264" s="1" t="s">
        <v>1392</v>
      </c>
      <c r="F264" s="1" t="s">
        <v>1397</v>
      </c>
      <c r="G264" s="2" t="str">
        <f>VLOOKUP(Order_Details[[#This Row],[Order ID]],'List of Orders '!$A$1:$E$501,2,FALSE)</f>
        <v>18-09-2018</v>
      </c>
      <c r="H264" s="2" t="s">
        <v>1417</v>
      </c>
      <c r="I264" t="str">
        <f>VLOOKUP(Order_Details[[#This Row],[Order ID]],'List of Orders '!$A$1:$E$501,3,FALSE)</f>
        <v>Vaibhavi</v>
      </c>
      <c r="J264" t="str">
        <f>INDEX('List of Orders '!$D$2:$D$501, MATCH(Order_Details[[#This Row],[Order ID]],'List of Orders '!$A$2:$A$501,0))</f>
        <v>Uttar Pradesh</v>
      </c>
      <c r="K264" t="str">
        <f>INDEX('List of Orders '!$E$2:$E$501, MATCH(Order_Details[[#This Row],[Order ID]],'List of Orders '!$A$2:$A$501,0))</f>
        <v>Lucknow</v>
      </c>
      <c r="L264" s="4"/>
      <c r="M264"/>
    </row>
    <row r="265" spans="1:13" x14ac:dyDescent="0.3">
      <c r="A265" s="1" t="s">
        <v>186</v>
      </c>
      <c r="B265" s="2">
        <v>60</v>
      </c>
      <c r="C265" s="2">
        <v>-49</v>
      </c>
      <c r="D265" s="2">
        <v>8</v>
      </c>
      <c r="E265" s="1" t="s">
        <v>1392</v>
      </c>
      <c r="F265" s="1" t="s">
        <v>1397</v>
      </c>
      <c r="G265" s="2" t="str">
        <f>VLOOKUP(Order_Details[[#This Row],[Order ID]],'List of Orders '!$A$1:$E$501,2,FALSE)</f>
        <v>28-09-2018</v>
      </c>
      <c r="H265" s="2" t="s">
        <v>1417</v>
      </c>
      <c r="I265" t="str">
        <f>VLOOKUP(Order_Details[[#This Row],[Order ID]],'List of Orders '!$A$1:$E$501,3,FALSE)</f>
        <v>Rutuja</v>
      </c>
      <c r="J265" t="str">
        <f>INDEX('List of Orders '!$D$2:$D$501, MATCH(Order_Details[[#This Row],[Order ID]],'List of Orders '!$A$2:$A$501,0))</f>
        <v>Gujarat</v>
      </c>
      <c r="K265" t="str">
        <f>INDEX('List of Orders '!$E$2:$E$501, MATCH(Order_Details[[#This Row],[Order ID]],'List of Orders '!$A$2:$A$501,0))</f>
        <v>Ahmedabad</v>
      </c>
      <c r="L265" s="4"/>
      <c r="M265"/>
    </row>
    <row r="266" spans="1:13" x14ac:dyDescent="0.3">
      <c r="A266" s="1" t="s">
        <v>187</v>
      </c>
      <c r="B266" s="2">
        <v>30</v>
      </c>
      <c r="C266" s="2">
        <v>-6</v>
      </c>
      <c r="D266" s="2">
        <v>2</v>
      </c>
      <c r="E266" s="1" t="s">
        <v>1392</v>
      </c>
      <c r="F266" s="1" t="s">
        <v>1397</v>
      </c>
      <c r="G266" s="2" t="str">
        <f>VLOOKUP(Order_Details[[#This Row],[Order ID]],'List of Orders '!$A$1:$E$501,2,FALSE)</f>
        <v>30-09-2018</v>
      </c>
      <c r="H266" s="2" t="s">
        <v>1417</v>
      </c>
      <c r="I266" t="str">
        <f>VLOOKUP(Order_Details[[#This Row],[Order ID]],'List of Orders '!$A$1:$E$501,3,FALSE)</f>
        <v>Shivangi</v>
      </c>
      <c r="J266" t="str">
        <f>INDEX('List of Orders '!$D$2:$D$501, MATCH(Order_Details[[#This Row],[Order ID]],'List of Orders '!$A$2:$A$501,0))</f>
        <v>Madhya Pradesh</v>
      </c>
      <c r="K266" t="str">
        <f>INDEX('List of Orders '!$E$2:$E$501, MATCH(Order_Details[[#This Row],[Order ID]],'List of Orders '!$A$2:$A$501,0))</f>
        <v>Indore</v>
      </c>
      <c r="L266" s="4"/>
      <c r="M266"/>
    </row>
    <row r="267" spans="1:13" x14ac:dyDescent="0.3">
      <c r="A267" s="1" t="s">
        <v>187</v>
      </c>
      <c r="B267" s="2">
        <v>26</v>
      </c>
      <c r="C267" s="2">
        <v>2</v>
      </c>
      <c r="D267" s="2">
        <v>2</v>
      </c>
      <c r="E267" s="1" t="s">
        <v>1392</v>
      </c>
      <c r="F267" s="1" t="s">
        <v>1397</v>
      </c>
      <c r="G267" s="2" t="str">
        <f>VLOOKUP(Order_Details[[#This Row],[Order ID]],'List of Orders '!$A$1:$E$501,2,FALSE)</f>
        <v>30-09-2018</v>
      </c>
      <c r="H267" s="2" t="s">
        <v>1417</v>
      </c>
      <c r="I267" t="str">
        <f>VLOOKUP(Order_Details[[#This Row],[Order ID]],'List of Orders '!$A$1:$E$501,3,FALSE)</f>
        <v>Shivangi</v>
      </c>
      <c r="J267" t="str">
        <f>INDEX('List of Orders '!$D$2:$D$501, MATCH(Order_Details[[#This Row],[Order ID]],'List of Orders '!$A$2:$A$501,0))</f>
        <v>Madhya Pradesh</v>
      </c>
      <c r="K267" t="str">
        <f>INDEX('List of Orders '!$E$2:$E$501, MATCH(Order_Details[[#This Row],[Order ID]],'List of Orders '!$A$2:$A$501,0))</f>
        <v>Indore</v>
      </c>
      <c r="L267" s="4"/>
      <c r="M267"/>
    </row>
    <row r="268" spans="1:13" x14ac:dyDescent="0.3">
      <c r="A268" s="1" t="s">
        <v>188</v>
      </c>
      <c r="B268" s="2">
        <v>15</v>
      </c>
      <c r="C268" s="2">
        <v>4</v>
      </c>
      <c r="D268" s="2">
        <v>1</v>
      </c>
      <c r="E268" s="1" t="s">
        <v>1392</v>
      </c>
      <c r="F268" s="1" t="s">
        <v>1397</v>
      </c>
      <c r="G268" s="2" t="str">
        <f>VLOOKUP(Order_Details[[#This Row],[Order ID]],'List of Orders '!$A$1:$E$501,2,FALSE)</f>
        <v>01-10-2018</v>
      </c>
      <c r="H268" s="2" t="s">
        <v>1417</v>
      </c>
      <c r="I268" t="str">
        <f>VLOOKUP(Order_Details[[#This Row],[Order ID]],'List of Orders '!$A$1:$E$501,3,FALSE)</f>
        <v>Rohit</v>
      </c>
      <c r="J268" t="str">
        <f>INDEX('List of Orders '!$D$2:$D$501, MATCH(Order_Details[[#This Row],[Order ID]],'List of Orders '!$A$2:$A$501,0))</f>
        <v>Rajasthan</v>
      </c>
      <c r="K268" t="str">
        <f>INDEX('List of Orders '!$E$2:$E$501, MATCH(Order_Details[[#This Row],[Order ID]],'List of Orders '!$A$2:$A$501,0))</f>
        <v>Jaipur</v>
      </c>
      <c r="L268" s="4"/>
      <c r="M268"/>
    </row>
    <row r="269" spans="1:13" x14ac:dyDescent="0.3">
      <c r="A269" s="1" t="s">
        <v>77</v>
      </c>
      <c r="B269" s="2">
        <v>40</v>
      </c>
      <c r="C269" s="2">
        <v>-33</v>
      </c>
      <c r="D269" s="2">
        <v>5</v>
      </c>
      <c r="E269" s="1" t="s">
        <v>1392</v>
      </c>
      <c r="F269" s="1" t="s">
        <v>1397</v>
      </c>
      <c r="G269" s="2" t="str">
        <f>VLOOKUP(Order_Details[[#This Row],[Order ID]],'List of Orders '!$A$1:$E$501,2,FALSE)</f>
        <v>10-10-2018</v>
      </c>
      <c r="H269" s="2" t="s">
        <v>1417</v>
      </c>
      <c r="I269" t="str">
        <f>VLOOKUP(Order_Details[[#This Row],[Order ID]],'List of Orders '!$A$1:$E$501,3,FALSE)</f>
        <v>Siddharth</v>
      </c>
      <c r="J269" t="str">
        <f>INDEX('List of Orders '!$D$2:$D$501, MATCH(Order_Details[[#This Row],[Order ID]],'List of Orders '!$A$2:$A$501,0))</f>
        <v>Madhya Pradesh</v>
      </c>
      <c r="K269" t="str">
        <f>INDEX('List of Orders '!$E$2:$E$501, MATCH(Order_Details[[#This Row],[Order ID]],'List of Orders '!$A$2:$A$501,0))</f>
        <v>Indore</v>
      </c>
      <c r="L269" s="4"/>
      <c r="M269"/>
    </row>
    <row r="270" spans="1:13" x14ac:dyDescent="0.3">
      <c r="A270" s="1" t="s">
        <v>77</v>
      </c>
      <c r="B270" s="2">
        <v>60</v>
      </c>
      <c r="C270" s="2">
        <v>-12</v>
      </c>
      <c r="D270" s="2">
        <v>4</v>
      </c>
      <c r="E270" s="1" t="s">
        <v>1392</v>
      </c>
      <c r="F270" s="1" t="s">
        <v>1397</v>
      </c>
      <c r="G270" s="2" t="str">
        <f>VLOOKUP(Order_Details[[#This Row],[Order ID]],'List of Orders '!$A$1:$E$501,2,FALSE)</f>
        <v>10-10-2018</v>
      </c>
      <c r="H270" s="2" t="s">
        <v>1417</v>
      </c>
      <c r="I270" t="str">
        <f>VLOOKUP(Order_Details[[#This Row],[Order ID]],'List of Orders '!$A$1:$E$501,3,FALSE)</f>
        <v>Siddharth</v>
      </c>
      <c r="J270" t="str">
        <f>INDEX('List of Orders '!$D$2:$D$501, MATCH(Order_Details[[#This Row],[Order ID]],'List of Orders '!$A$2:$A$501,0))</f>
        <v>Madhya Pradesh</v>
      </c>
      <c r="K270" t="str">
        <f>INDEX('List of Orders '!$E$2:$E$501, MATCH(Order_Details[[#This Row],[Order ID]],'List of Orders '!$A$2:$A$501,0))</f>
        <v>Indore</v>
      </c>
      <c r="L270" s="4"/>
      <c r="M270"/>
    </row>
    <row r="271" spans="1:13" x14ac:dyDescent="0.3">
      <c r="A271" s="1" t="s">
        <v>77</v>
      </c>
      <c r="B271" s="2">
        <v>18</v>
      </c>
      <c r="C271" s="2">
        <v>1</v>
      </c>
      <c r="D271" s="2">
        <v>3</v>
      </c>
      <c r="E271" s="1" t="s">
        <v>1392</v>
      </c>
      <c r="F271" s="1" t="s">
        <v>1397</v>
      </c>
      <c r="G271" s="2" t="str">
        <f>VLOOKUP(Order_Details[[#This Row],[Order ID]],'List of Orders '!$A$1:$E$501,2,FALSE)</f>
        <v>10-10-2018</v>
      </c>
      <c r="H271" s="2" t="s">
        <v>1417</v>
      </c>
      <c r="I271" t="str">
        <f>VLOOKUP(Order_Details[[#This Row],[Order ID]],'List of Orders '!$A$1:$E$501,3,FALSE)</f>
        <v>Siddharth</v>
      </c>
      <c r="J271" t="str">
        <f>INDEX('List of Orders '!$D$2:$D$501, MATCH(Order_Details[[#This Row],[Order ID]],'List of Orders '!$A$2:$A$501,0))</f>
        <v>Madhya Pradesh</v>
      </c>
      <c r="K271" t="str">
        <f>INDEX('List of Orders '!$E$2:$E$501, MATCH(Order_Details[[#This Row],[Order ID]],'List of Orders '!$A$2:$A$501,0))</f>
        <v>Indore</v>
      </c>
      <c r="L271" s="4"/>
      <c r="M271"/>
    </row>
    <row r="272" spans="1:13" x14ac:dyDescent="0.3">
      <c r="A272" s="1" t="s">
        <v>79</v>
      </c>
      <c r="B272" s="2">
        <v>31</v>
      </c>
      <c r="C272" s="2">
        <v>1</v>
      </c>
      <c r="D272" s="2">
        <v>2</v>
      </c>
      <c r="E272" s="1" t="s">
        <v>1392</v>
      </c>
      <c r="F272" s="1" t="s">
        <v>1397</v>
      </c>
      <c r="G272" s="2" t="str">
        <f>VLOOKUP(Order_Details[[#This Row],[Order ID]],'List of Orders '!$A$1:$E$501,2,FALSE)</f>
        <v>14-10-2018</v>
      </c>
      <c r="H272" s="2" t="s">
        <v>1417</v>
      </c>
      <c r="I272" t="str">
        <f>VLOOKUP(Order_Details[[#This Row],[Order ID]],'List of Orders '!$A$1:$E$501,3,FALSE)</f>
        <v>Sauptik</v>
      </c>
      <c r="J272" t="str">
        <f>INDEX('List of Orders '!$D$2:$D$501, MATCH(Order_Details[[#This Row],[Order ID]],'List of Orders '!$A$2:$A$501,0))</f>
        <v>Madhya Pradesh</v>
      </c>
      <c r="K272" t="str">
        <f>INDEX('List of Orders '!$E$2:$E$501, MATCH(Order_Details[[#This Row],[Order ID]],'List of Orders '!$A$2:$A$501,0))</f>
        <v>Indore</v>
      </c>
      <c r="L272" s="4"/>
      <c r="M272"/>
    </row>
    <row r="273" spans="1:13" x14ac:dyDescent="0.3">
      <c r="A273" s="1" t="s">
        <v>80</v>
      </c>
      <c r="B273" s="2">
        <v>61</v>
      </c>
      <c r="C273" s="2">
        <v>-50</v>
      </c>
      <c r="D273" s="2">
        <v>4</v>
      </c>
      <c r="E273" s="1" t="s">
        <v>1392</v>
      </c>
      <c r="F273" s="1" t="s">
        <v>1397</v>
      </c>
      <c r="G273" s="2" t="str">
        <f>VLOOKUP(Order_Details[[#This Row],[Order ID]],'List of Orders '!$A$1:$E$501,2,FALSE)</f>
        <v>15-10-2018</v>
      </c>
      <c r="H273" s="2" t="s">
        <v>1417</v>
      </c>
      <c r="I273" t="str">
        <f>VLOOKUP(Order_Details[[#This Row],[Order ID]],'List of Orders '!$A$1:$E$501,3,FALSE)</f>
        <v>Shishu</v>
      </c>
      <c r="J273" t="str">
        <f>INDEX('List of Orders '!$D$2:$D$501, MATCH(Order_Details[[#This Row],[Order ID]],'List of Orders '!$A$2:$A$501,0))</f>
        <v>Andhra Pradesh</v>
      </c>
      <c r="K273" t="str">
        <f>INDEX('List of Orders '!$E$2:$E$501, MATCH(Order_Details[[#This Row],[Order ID]],'List of Orders '!$A$2:$A$501,0))</f>
        <v>Hyderabad</v>
      </c>
      <c r="L273" s="4"/>
      <c r="M273"/>
    </row>
    <row r="274" spans="1:13" x14ac:dyDescent="0.3">
      <c r="A274" s="1" t="s">
        <v>189</v>
      </c>
      <c r="B274" s="2">
        <v>45</v>
      </c>
      <c r="C274" s="2">
        <v>12</v>
      </c>
      <c r="D274" s="2">
        <v>7</v>
      </c>
      <c r="E274" s="1" t="s">
        <v>1392</v>
      </c>
      <c r="F274" s="1" t="s">
        <v>1397</v>
      </c>
      <c r="G274" s="2" t="str">
        <f>VLOOKUP(Order_Details[[#This Row],[Order ID]],'List of Orders '!$A$1:$E$501,2,FALSE)</f>
        <v>17-10-2018</v>
      </c>
      <c r="H274" s="2" t="s">
        <v>1417</v>
      </c>
      <c r="I274" t="str">
        <f>VLOOKUP(Order_Details[[#This Row],[Order ID]],'List of Orders '!$A$1:$E$501,3,FALSE)</f>
        <v>Ishit</v>
      </c>
      <c r="J274" t="str">
        <f>INDEX('List of Orders '!$D$2:$D$501, MATCH(Order_Details[[#This Row],[Order ID]],'List of Orders '!$A$2:$A$501,0))</f>
        <v>Maharashtra</v>
      </c>
      <c r="K274" t="str">
        <f>INDEX('List of Orders '!$E$2:$E$501, MATCH(Order_Details[[#This Row],[Order ID]],'List of Orders '!$A$2:$A$501,0))</f>
        <v>Pune</v>
      </c>
      <c r="L274" s="4"/>
      <c r="M274"/>
    </row>
    <row r="275" spans="1:13" x14ac:dyDescent="0.3">
      <c r="A275" s="1" t="s">
        <v>190</v>
      </c>
      <c r="B275" s="2">
        <v>210</v>
      </c>
      <c r="C275" s="2">
        <v>50</v>
      </c>
      <c r="D275" s="2">
        <v>4</v>
      </c>
      <c r="E275" s="1" t="s">
        <v>1392</v>
      </c>
      <c r="F275" s="1" t="s">
        <v>1397</v>
      </c>
      <c r="G275" s="2" t="str">
        <f>VLOOKUP(Order_Details[[#This Row],[Order ID]],'List of Orders '!$A$1:$E$501,2,FALSE)</f>
        <v>25-10-2018</v>
      </c>
      <c r="H275" s="2" t="s">
        <v>1417</v>
      </c>
      <c r="I275" t="str">
        <f>VLOOKUP(Order_Details[[#This Row],[Order ID]],'List of Orders '!$A$1:$E$501,3,FALSE)</f>
        <v>Apsingekar</v>
      </c>
      <c r="J275" t="str">
        <f>INDEX('List of Orders '!$D$2:$D$501, MATCH(Order_Details[[#This Row],[Order ID]],'List of Orders '!$A$2:$A$501,0))</f>
        <v>Bihar</v>
      </c>
      <c r="K275" t="str">
        <f>INDEX('List of Orders '!$E$2:$E$501, MATCH(Order_Details[[#This Row],[Order ID]],'List of Orders '!$A$2:$A$501,0))</f>
        <v>Patna</v>
      </c>
      <c r="L275" s="4"/>
      <c r="M275"/>
    </row>
    <row r="276" spans="1:13" x14ac:dyDescent="0.3">
      <c r="A276" s="1" t="s">
        <v>191</v>
      </c>
      <c r="B276" s="2">
        <v>154</v>
      </c>
      <c r="C276" s="2">
        <v>54</v>
      </c>
      <c r="D276" s="2">
        <v>3</v>
      </c>
      <c r="E276" s="1" t="s">
        <v>1392</v>
      </c>
      <c r="F276" s="1" t="s">
        <v>1397</v>
      </c>
      <c r="G276" s="2" t="str">
        <f>VLOOKUP(Order_Details[[#This Row],[Order ID]],'List of Orders '!$A$1:$E$501,2,FALSE)</f>
        <v>26-10-2018</v>
      </c>
      <c r="H276" s="2" t="s">
        <v>1417</v>
      </c>
      <c r="I276" t="str">
        <f>VLOOKUP(Order_Details[[#This Row],[Order ID]],'List of Orders '!$A$1:$E$501,3,FALSE)</f>
        <v>Suman</v>
      </c>
      <c r="J276" t="str">
        <f>INDEX('List of Orders '!$D$2:$D$501, MATCH(Order_Details[[#This Row],[Order ID]],'List of Orders '!$A$2:$A$501,0))</f>
        <v>Kerala</v>
      </c>
      <c r="K276" t="str">
        <f>INDEX('List of Orders '!$E$2:$E$501, MATCH(Order_Details[[#This Row],[Order ID]],'List of Orders '!$A$2:$A$501,0))</f>
        <v>Thiruvananthapuram</v>
      </c>
      <c r="L276" s="4"/>
      <c r="M276"/>
    </row>
    <row r="277" spans="1:13" x14ac:dyDescent="0.3">
      <c r="A277" s="1" t="s">
        <v>191</v>
      </c>
      <c r="B277" s="2">
        <v>53</v>
      </c>
      <c r="C277" s="2">
        <v>24</v>
      </c>
      <c r="D277" s="2">
        <v>1</v>
      </c>
      <c r="E277" s="1" t="s">
        <v>1392</v>
      </c>
      <c r="F277" s="1" t="s">
        <v>1397</v>
      </c>
      <c r="G277" s="2" t="str">
        <f>VLOOKUP(Order_Details[[#This Row],[Order ID]],'List of Orders '!$A$1:$E$501,2,FALSE)</f>
        <v>26-10-2018</v>
      </c>
      <c r="H277" s="2" t="s">
        <v>1417</v>
      </c>
      <c r="I277" t="str">
        <f>VLOOKUP(Order_Details[[#This Row],[Order ID]],'List of Orders '!$A$1:$E$501,3,FALSE)</f>
        <v>Suman</v>
      </c>
      <c r="J277" t="str">
        <f>INDEX('List of Orders '!$D$2:$D$501, MATCH(Order_Details[[#This Row],[Order ID]],'List of Orders '!$A$2:$A$501,0))</f>
        <v>Kerala</v>
      </c>
      <c r="K277" t="str">
        <f>INDEX('List of Orders '!$E$2:$E$501, MATCH(Order_Details[[#This Row],[Order ID]],'List of Orders '!$A$2:$A$501,0))</f>
        <v>Thiruvananthapuram</v>
      </c>
      <c r="L277" s="4"/>
      <c r="M277"/>
    </row>
    <row r="278" spans="1:13" x14ac:dyDescent="0.3">
      <c r="A278" s="1" t="s">
        <v>85</v>
      </c>
      <c r="B278" s="2">
        <v>26</v>
      </c>
      <c r="C278" s="2">
        <v>10</v>
      </c>
      <c r="D278" s="2">
        <v>4</v>
      </c>
      <c r="E278" s="1" t="s">
        <v>1392</v>
      </c>
      <c r="F278" s="1" t="s">
        <v>1397</v>
      </c>
      <c r="G278" s="2" t="str">
        <f>VLOOKUP(Order_Details[[#This Row],[Order ID]],'List of Orders '!$A$1:$E$501,2,FALSE)</f>
        <v>27-10-2018</v>
      </c>
      <c r="H278" s="2" t="s">
        <v>1417</v>
      </c>
      <c r="I278" t="str">
        <f>VLOOKUP(Order_Details[[#This Row],[Order ID]],'List of Orders '!$A$1:$E$501,3,FALSE)</f>
        <v>Nripraj</v>
      </c>
      <c r="J278" t="str">
        <f>INDEX('List of Orders '!$D$2:$D$501, MATCH(Order_Details[[#This Row],[Order ID]],'List of Orders '!$A$2:$A$501,0))</f>
        <v>Punjab</v>
      </c>
      <c r="K278" t="str">
        <f>INDEX('List of Orders '!$E$2:$E$501, MATCH(Order_Details[[#This Row],[Order ID]],'List of Orders '!$A$2:$A$501,0))</f>
        <v>Chandigarh</v>
      </c>
      <c r="L278" s="4"/>
      <c r="M278"/>
    </row>
    <row r="279" spans="1:13" x14ac:dyDescent="0.3">
      <c r="A279" s="1" t="s">
        <v>85</v>
      </c>
      <c r="B279" s="2">
        <v>29</v>
      </c>
      <c r="C279" s="2">
        <v>8</v>
      </c>
      <c r="D279" s="2">
        <v>5</v>
      </c>
      <c r="E279" s="1" t="s">
        <v>1392</v>
      </c>
      <c r="F279" s="1" t="s">
        <v>1397</v>
      </c>
      <c r="G279" s="2" t="str">
        <f>VLOOKUP(Order_Details[[#This Row],[Order ID]],'List of Orders '!$A$1:$E$501,2,FALSE)</f>
        <v>27-10-2018</v>
      </c>
      <c r="H279" s="2" t="s">
        <v>1417</v>
      </c>
      <c r="I279" t="str">
        <f>VLOOKUP(Order_Details[[#This Row],[Order ID]],'List of Orders '!$A$1:$E$501,3,FALSE)</f>
        <v>Nripraj</v>
      </c>
      <c r="J279" t="str">
        <f>INDEX('List of Orders '!$D$2:$D$501, MATCH(Order_Details[[#This Row],[Order ID]],'List of Orders '!$A$2:$A$501,0))</f>
        <v>Punjab</v>
      </c>
      <c r="K279" t="str">
        <f>INDEX('List of Orders '!$E$2:$E$501, MATCH(Order_Details[[#This Row],[Order ID]],'List of Orders '!$A$2:$A$501,0))</f>
        <v>Chandigarh</v>
      </c>
      <c r="L279" s="4"/>
      <c r="M279"/>
    </row>
    <row r="280" spans="1:13" x14ac:dyDescent="0.3">
      <c r="A280" s="1" t="s">
        <v>192</v>
      </c>
      <c r="B280" s="2">
        <v>126</v>
      </c>
      <c r="C280" s="2">
        <v>52</v>
      </c>
      <c r="D280" s="2">
        <v>4</v>
      </c>
      <c r="E280" s="1" t="s">
        <v>1392</v>
      </c>
      <c r="F280" s="1" t="s">
        <v>1397</v>
      </c>
      <c r="G280" s="2" t="str">
        <f>VLOOKUP(Order_Details[[#This Row],[Order ID]],'List of Orders '!$A$1:$E$501,2,FALSE)</f>
        <v>28-10-2018</v>
      </c>
      <c r="H280" s="2" t="s">
        <v>1417</v>
      </c>
      <c r="I280" t="str">
        <f>VLOOKUP(Order_Details[[#This Row],[Order ID]],'List of Orders '!$A$1:$E$501,3,FALSE)</f>
        <v>Utsav</v>
      </c>
      <c r="J280" t="str">
        <f>INDEX('List of Orders '!$D$2:$D$501, MATCH(Order_Details[[#This Row],[Order ID]],'List of Orders '!$A$2:$A$501,0))</f>
        <v>Maharashtra</v>
      </c>
      <c r="K280" t="str">
        <f>INDEX('List of Orders '!$E$2:$E$501, MATCH(Order_Details[[#This Row],[Order ID]],'List of Orders '!$A$2:$A$501,0))</f>
        <v>Mumbai</v>
      </c>
      <c r="L280" s="4"/>
      <c r="M280"/>
    </row>
    <row r="281" spans="1:13" x14ac:dyDescent="0.3">
      <c r="A281" s="1" t="s">
        <v>193</v>
      </c>
      <c r="B281" s="2">
        <v>259</v>
      </c>
      <c r="C281" s="2">
        <v>47</v>
      </c>
      <c r="D281" s="2">
        <v>5</v>
      </c>
      <c r="E281" s="1" t="s">
        <v>1392</v>
      </c>
      <c r="F281" s="1" t="s">
        <v>1397</v>
      </c>
      <c r="G281" s="2" t="str">
        <f>VLOOKUP(Order_Details[[#This Row],[Order ID]],'List of Orders '!$A$1:$E$501,2,FALSE)</f>
        <v>29-10-2018</v>
      </c>
      <c r="H281" s="2" t="s">
        <v>1417</v>
      </c>
      <c r="I281" t="str">
        <f>VLOOKUP(Order_Details[[#This Row],[Order ID]],'List of Orders '!$A$1:$E$501,3,FALSE)</f>
        <v>Kshitij</v>
      </c>
      <c r="J281" t="str">
        <f>INDEX('List of Orders '!$D$2:$D$501, MATCH(Order_Details[[#This Row],[Order ID]],'List of Orders '!$A$2:$A$501,0))</f>
        <v>Madhya Pradesh</v>
      </c>
      <c r="K281" t="str">
        <f>INDEX('List of Orders '!$E$2:$E$501, MATCH(Order_Details[[#This Row],[Order ID]],'List of Orders '!$A$2:$A$501,0))</f>
        <v>Indore</v>
      </c>
      <c r="L281" s="4"/>
      <c r="M281"/>
    </row>
    <row r="282" spans="1:13" x14ac:dyDescent="0.3">
      <c r="A282" s="1" t="s">
        <v>194</v>
      </c>
      <c r="B282" s="2">
        <v>75</v>
      </c>
      <c r="C282" s="2">
        <v>28</v>
      </c>
      <c r="D282" s="2">
        <v>9</v>
      </c>
      <c r="E282" s="1" t="s">
        <v>1392</v>
      </c>
      <c r="F282" s="1" t="s">
        <v>1397</v>
      </c>
      <c r="G282" s="2" t="str">
        <f>VLOOKUP(Order_Details[[#This Row],[Order ID]],'List of Orders '!$A$1:$E$501,2,FALSE)</f>
        <v>04-11-2018</v>
      </c>
      <c r="H282" s="2" t="s">
        <v>1417</v>
      </c>
      <c r="I282" t="str">
        <f>VLOOKUP(Order_Details[[#This Row],[Order ID]],'List of Orders '!$A$1:$E$501,3,FALSE)</f>
        <v>Sandeep</v>
      </c>
      <c r="J282" t="str">
        <f>INDEX('List of Orders '!$D$2:$D$501, MATCH(Order_Details[[#This Row],[Order ID]],'List of Orders '!$A$2:$A$501,0))</f>
        <v>Madhya Pradesh</v>
      </c>
      <c r="K282" t="str">
        <f>INDEX('List of Orders '!$E$2:$E$501, MATCH(Order_Details[[#This Row],[Order ID]],'List of Orders '!$A$2:$A$501,0))</f>
        <v>Indore</v>
      </c>
      <c r="L282" s="4"/>
      <c r="M282"/>
    </row>
    <row r="283" spans="1:13" x14ac:dyDescent="0.3">
      <c r="A283" s="1" t="s">
        <v>194</v>
      </c>
      <c r="B283" s="2">
        <v>28</v>
      </c>
      <c r="C283" s="2">
        <v>14</v>
      </c>
      <c r="D283" s="2">
        <v>4</v>
      </c>
      <c r="E283" s="1" t="s">
        <v>1392</v>
      </c>
      <c r="F283" s="1" t="s">
        <v>1397</v>
      </c>
      <c r="G283" s="2" t="str">
        <f>VLOOKUP(Order_Details[[#This Row],[Order ID]],'List of Orders '!$A$1:$E$501,2,FALSE)</f>
        <v>04-11-2018</v>
      </c>
      <c r="H283" s="2" t="s">
        <v>1417</v>
      </c>
      <c r="I283" t="str">
        <f>VLOOKUP(Order_Details[[#This Row],[Order ID]],'List of Orders '!$A$1:$E$501,3,FALSE)</f>
        <v>Sandeep</v>
      </c>
      <c r="J283" t="str">
        <f>INDEX('List of Orders '!$D$2:$D$501, MATCH(Order_Details[[#This Row],[Order ID]],'List of Orders '!$A$2:$A$501,0))</f>
        <v>Madhya Pradesh</v>
      </c>
      <c r="K283" t="str">
        <f>INDEX('List of Orders '!$E$2:$E$501, MATCH(Order_Details[[#This Row],[Order ID]],'List of Orders '!$A$2:$A$501,0))</f>
        <v>Indore</v>
      </c>
      <c r="L283" s="4"/>
      <c r="M283"/>
    </row>
    <row r="284" spans="1:13" x14ac:dyDescent="0.3">
      <c r="A284" s="1" t="s">
        <v>195</v>
      </c>
      <c r="B284" s="2">
        <v>17</v>
      </c>
      <c r="C284" s="2">
        <v>0</v>
      </c>
      <c r="D284" s="2">
        <v>1</v>
      </c>
      <c r="E284" s="1" t="s">
        <v>1392</v>
      </c>
      <c r="F284" s="1" t="s">
        <v>1397</v>
      </c>
      <c r="G284" s="2" t="str">
        <f>VLOOKUP(Order_Details[[#This Row],[Order ID]],'List of Orders '!$A$1:$E$501,2,FALSE)</f>
        <v>07-11-2018</v>
      </c>
      <c r="H284" s="2" t="s">
        <v>1417</v>
      </c>
      <c r="I284" t="str">
        <f>VLOOKUP(Order_Details[[#This Row],[Order ID]],'List of Orders '!$A$1:$E$501,3,FALSE)</f>
        <v>Ajay</v>
      </c>
      <c r="J284" t="str">
        <f>INDEX('List of Orders '!$D$2:$D$501, MATCH(Order_Details[[#This Row],[Order ID]],'List of Orders '!$A$2:$A$501,0))</f>
        <v>West Bengal</v>
      </c>
      <c r="K284" t="str">
        <f>INDEX('List of Orders '!$E$2:$E$501, MATCH(Order_Details[[#This Row],[Order ID]],'List of Orders '!$A$2:$A$501,0))</f>
        <v>Kolkata</v>
      </c>
      <c r="L284" s="4"/>
      <c r="M284"/>
    </row>
    <row r="285" spans="1:13" x14ac:dyDescent="0.3">
      <c r="A285" s="1" t="s">
        <v>196</v>
      </c>
      <c r="B285" s="2">
        <v>345</v>
      </c>
      <c r="C285" s="2">
        <v>38</v>
      </c>
      <c r="D285" s="2">
        <v>7</v>
      </c>
      <c r="E285" s="1" t="s">
        <v>1392</v>
      </c>
      <c r="F285" s="1" t="s">
        <v>1397</v>
      </c>
      <c r="G285" s="2" t="str">
        <f>VLOOKUP(Order_Details[[#This Row],[Order ID]],'List of Orders '!$A$1:$E$501,2,FALSE)</f>
        <v>15-11-2018</v>
      </c>
      <c r="H285" s="2" t="s">
        <v>1417</v>
      </c>
      <c r="I285" t="str">
        <f>VLOOKUP(Order_Details[[#This Row],[Order ID]],'List of Orders '!$A$1:$E$501,3,FALSE)</f>
        <v>Apoorva</v>
      </c>
      <c r="J285" t="str">
        <f>INDEX('List of Orders '!$D$2:$D$501, MATCH(Order_Details[[#This Row],[Order ID]],'List of Orders '!$A$2:$A$501,0))</f>
        <v>Haryana</v>
      </c>
      <c r="K285" t="str">
        <f>INDEX('List of Orders '!$E$2:$E$501, MATCH(Order_Details[[#This Row],[Order ID]],'List of Orders '!$A$2:$A$501,0))</f>
        <v>Chandigarh</v>
      </c>
      <c r="L285" s="4"/>
      <c r="M285"/>
    </row>
    <row r="286" spans="1:13" x14ac:dyDescent="0.3">
      <c r="A286" s="1" t="s">
        <v>90</v>
      </c>
      <c r="B286" s="2">
        <v>41</v>
      </c>
      <c r="C286" s="2">
        <v>11</v>
      </c>
      <c r="D286" s="2">
        <v>6</v>
      </c>
      <c r="E286" s="1" t="s">
        <v>1392</v>
      </c>
      <c r="F286" s="1" t="s">
        <v>1397</v>
      </c>
      <c r="G286" s="2" t="str">
        <f>VLOOKUP(Order_Details[[#This Row],[Order ID]],'List of Orders '!$A$1:$E$501,2,FALSE)</f>
        <v>16-11-2018</v>
      </c>
      <c r="H286" s="2" t="s">
        <v>1417</v>
      </c>
      <c r="I286" t="str">
        <f>VLOOKUP(Order_Details[[#This Row],[Order ID]],'List of Orders '!$A$1:$E$501,3,FALSE)</f>
        <v>Aastha</v>
      </c>
      <c r="J286" t="str">
        <f>INDEX('List of Orders '!$D$2:$D$501, MATCH(Order_Details[[#This Row],[Order ID]],'List of Orders '!$A$2:$A$501,0))</f>
        <v>Himachal Pradesh</v>
      </c>
      <c r="K286" t="str">
        <f>INDEX('List of Orders '!$E$2:$E$501, MATCH(Order_Details[[#This Row],[Order ID]],'List of Orders '!$A$2:$A$501,0))</f>
        <v>Simla</v>
      </c>
      <c r="L286" s="4"/>
      <c r="M286"/>
    </row>
    <row r="287" spans="1:13" x14ac:dyDescent="0.3">
      <c r="A287" s="1" t="s">
        <v>197</v>
      </c>
      <c r="B287" s="2">
        <v>64</v>
      </c>
      <c r="C287" s="2">
        <v>27</v>
      </c>
      <c r="D287" s="2">
        <v>5</v>
      </c>
      <c r="E287" s="1" t="s">
        <v>1392</v>
      </c>
      <c r="F287" s="1" t="s">
        <v>1397</v>
      </c>
      <c r="G287" s="2" t="str">
        <f>VLOOKUP(Order_Details[[#This Row],[Order ID]],'List of Orders '!$A$1:$E$501,2,FALSE)</f>
        <v>19-11-2018</v>
      </c>
      <c r="H287" s="2" t="s">
        <v>1417</v>
      </c>
      <c r="I287" t="str">
        <f>VLOOKUP(Order_Details[[#This Row],[Order ID]],'List of Orders '!$A$1:$E$501,3,FALSE)</f>
        <v>Krishna</v>
      </c>
      <c r="J287" t="str">
        <f>INDEX('List of Orders '!$D$2:$D$501, MATCH(Order_Details[[#This Row],[Order ID]],'List of Orders '!$A$2:$A$501,0))</f>
        <v>Madhya Pradesh</v>
      </c>
      <c r="K287" t="str">
        <f>INDEX('List of Orders '!$E$2:$E$501, MATCH(Order_Details[[#This Row],[Order ID]],'List of Orders '!$A$2:$A$501,0))</f>
        <v>Indore</v>
      </c>
      <c r="L287" s="4"/>
      <c r="M287"/>
    </row>
    <row r="288" spans="1:13" x14ac:dyDescent="0.3">
      <c r="A288" s="1" t="s">
        <v>197</v>
      </c>
      <c r="B288" s="2">
        <v>36</v>
      </c>
      <c r="C288" s="2">
        <v>4</v>
      </c>
      <c r="D288" s="2">
        <v>9</v>
      </c>
      <c r="E288" s="1" t="s">
        <v>1392</v>
      </c>
      <c r="F288" s="1" t="s">
        <v>1397</v>
      </c>
      <c r="G288" s="2" t="str">
        <f>VLOOKUP(Order_Details[[#This Row],[Order ID]],'List of Orders '!$A$1:$E$501,2,FALSE)</f>
        <v>19-11-2018</v>
      </c>
      <c r="H288" s="2" t="s">
        <v>1417</v>
      </c>
      <c r="I288" t="str">
        <f>VLOOKUP(Order_Details[[#This Row],[Order ID]],'List of Orders '!$A$1:$E$501,3,FALSE)</f>
        <v>Krishna</v>
      </c>
      <c r="J288" t="str">
        <f>INDEX('List of Orders '!$D$2:$D$501, MATCH(Order_Details[[#This Row],[Order ID]],'List of Orders '!$A$2:$A$501,0))</f>
        <v>Madhya Pradesh</v>
      </c>
      <c r="K288" t="str">
        <f>INDEX('List of Orders '!$E$2:$E$501, MATCH(Order_Details[[#This Row],[Order ID]],'List of Orders '!$A$2:$A$501,0))</f>
        <v>Indore</v>
      </c>
      <c r="L288" s="4"/>
      <c r="M288"/>
    </row>
    <row r="289" spans="1:13" x14ac:dyDescent="0.3">
      <c r="A289" s="1" t="s">
        <v>198</v>
      </c>
      <c r="B289" s="2">
        <v>70</v>
      </c>
      <c r="C289" s="2">
        <v>26</v>
      </c>
      <c r="D289" s="2">
        <v>5</v>
      </c>
      <c r="E289" s="1" t="s">
        <v>1392</v>
      </c>
      <c r="F289" s="1" t="s">
        <v>1397</v>
      </c>
      <c r="G289" s="2" t="str">
        <f>VLOOKUP(Order_Details[[#This Row],[Order ID]],'List of Orders '!$A$1:$E$501,2,FALSE)</f>
        <v>24-11-2018</v>
      </c>
      <c r="H289" s="2" t="s">
        <v>1417</v>
      </c>
      <c r="I289" t="str">
        <f>VLOOKUP(Order_Details[[#This Row],[Order ID]],'List of Orders '!$A$1:$E$501,3,FALSE)</f>
        <v>Sanjana</v>
      </c>
      <c r="J289" t="str">
        <f>INDEX('List of Orders '!$D$2:$D$501, MATCH(Order_Details[[#This Row],[Order ID]],'List of Orders '!$A$2:$A$501,0))</f>
        <v>Madhya Pradesh</v>
      </c>
      <c r="K289" t="str">
        <f>INDEX('List of Orders '!$E$2:$E$501, MATCH(Order_Details[[#This Row],[Order ID]],'List of Orders '!$A$2:$A$501,0))</f>
        <v>Indore</v>
      </c>
      <c r="L289" s="4"/>
      <c r="M289"/>
    </row>
    <row r="290" spans="1:13" x14ac:dyDescent="0.3">
      <c r="A290" s="1" t="s">
        <v>198</v>
      </c>
      <c r="B290" s="2">
        <v>81</v>
      </c>
      <c r="C290" s="2">
        <v>19</v>
      </c>
      <c r="D290" s="2">
        <v>7</v>
      </c>
      <c r="E290" s="1" t="s">
        <v>1392</v>
      </c>
      <c r="F290" s="1" t="s">
        <v>1397</v>
      </c>
      <c r="G290" s="2" t="str">
        <f>VLOOKUP(Order_Details[[#This Row],[Order ID]],'List of Orders '!$A$1:$E$501,2,FALSE)</f>
        <v>24-11-2018</v>
      </c>
      <c r="H290" s="2" t="s">
        <v>1407</v>
      </c>
      <c r="I290" t="str">
        <f>VLOOKUP(Order_Details[[#This Row],[Order ID]],'List of Orders '!$A$1:$E$501,3,FALSE)</f>
        <v>Sanjana</v>
      </c>
      <c r="J290" t="str">
        <f>INDEX('List of Orders '!$D$2:$D$501, MATCH(Order_Details[[#This Row],[Order ID]],'List of Orders '!$A$2:$A$501,0))</f>
        <v>Madhya Pradesh</v>
      </c>
      <c r="K290" t="str">
        <f>INDEX('List of Orders '!$E$2:$E$501, MATCH(Order_Details[[#This Row],[Order ID]],'List of Orders '!$A$2:$A$501,0))</f>
        <v>Indore</v>
      </c>
      <c r="L290" s="4"/>
      <c r="M290"/>
    </row>
    <row r="291" spans="1:13" x14ac:dyDescent="0.3">
      <c r="A291" s="1" t="s">
        <v>199</v>
      </c>
      <c r="B291" s="2">
        <v>255</v>
      </c>
      <c r="C291" s="2">
        <v>74</v>
      </c>
      <c r="D291" s="2">
        <v>5</v>
      </c>
      <c r="E291" s="1" t="s">
        <v>1392</v>
      </c>
      <c r="F291" s="1" t="s">
        <v>1397</v>
      </c>
      <c r="G291" s="2" t="str">
        <f>VLOOKUP(Order_Details[[#This Row],[Order ID]],'List of Orders '!$A$1:$E$501,2,FALSE)</f>
        <v>29-11-2018</v>
      </c>
      <c r="H291" s="2" t="s">
        <v>1407</v>
      </c>
      <c r="I291" t="str">
        <f>VLOOKUP(Order_Details[[#This Row],[Order ID]],'List of Orders '!$A$1:$E$501,3,FALSE)</f>
        <v>Mrunal</v>
      </c>
      <c r="J291" t="str">
        <f>INDEX('List of Orders '!$D$2:$D$501, MATCH(Order_Details[[#This Row],[Order ID]],'List of Orders '!$A$2:$A$501,0))</f>
        <v>Maharashtra</v>
      </c>
      <c r="K291" t="str">
        <f>INDEX('List of Orders '!$E$2:$E$501, MATCH(Order_Details[[#This Row],[Order ID]],'List of Orders '!$A$2:$A$501,0))</f>
        <v>Mumbai</v>
      </c>
      <c r="L291" s="4"/>
      <c r="M291"/>
    </row>
    <row r="292" spans="1:13" x14ac:dyDescent="0.3">
      <c r="A292" s="1" t="s">
        <v>199</v>
      </c>
      <c r="B292" s="2">
        <v>18</v>
      </c>
      <c r="C292" s="2">
        <v>6</v>
      </c>
      <c r="D292" s="2">
        <v>3</v>
      </c>
      <c r="E292" s="1" t="s">
        <v>1392</v>
      </c>
      <c r="F292" s="1" t="s">
        <v>1397</v>
      </c>
      <c r="G292" s="2" t="str">
        <f>VLOOKUP(Order_Details[[#This Row],[Order ID]],'List of Orders '!$A$1:$E$501,2,FALSE)</f>
        <v>29-11-2018</v>
      </c>
      <c r="H292" s="2" t="s">
        <v>1407</v>
      </c>
      <c r="I292" t="str">
        <f>VLOOKUP(Order_Details[[#This Row],[Order ID]],'List of Orders '!$A$1:$E$501,3,FALSE)</f>
        <v>Mrunal</v>
      </c>
      <c r="J292" t="str">
        <f>INDEX('List of Orders '!$D$2:$D$501, MATCH(Order_Details[[#This Row],[Order ID]],'List of Orders '!$A$2:$A$501,0))</f>
        <v>Maharashtra</v>
      </c>
      <c r="K292" t="str">
        <f>INDEX('List of Orders '!$E$2:$E$501, MATCH(Order_Details[[#This Row],[Order ID]],'List of Orders '!$A$2:$A$501,0))</f>
        <v>Mumbai</v>
      </c>
      <c r="L292" s="4"/>
      <c r="M292"/>
    </row>
    <row r="293" spans="1:13" x14ac:dyDescent="0.3">
      <c r="A293" s="1" t="s">
        <v>200</v>
      </c>
      <c r="B293" s="2">
        <v>16</v>
      </c>
      <c r="C293" s="2">
        <v>8</v>
      </c>
      <c r="D293" s="2">
        <v>2</v>
      </c>
      <c r="E293" s="1" t="s">
        <v>1392</v>
      </c>
      <c r="F293" s="1" t="s">
        <v>1397</v>
      </c>
      <c r="G293" s="2" t="str">
        <f>VLOOKUP(Order_Details[[#This Row],[Order ID]],'List of Orders '!$A$1:$E$501,2,FALSE)</f>
        <v>04-12-2018</v>
      </c>
      <c r="H293" s="2" t="s">
        <v>1407</v>
      </c>
      <c r="I293" t="str">
        <f>VLOOKUP(Order_Details[[#This Row],[Order ID]],'List of Orders '!$A$1:$E$501,3,FALSE)</f>
        <v>Rohan</v>
      </c>
      <c r="J293" t="str">
        <f>INDEX('List of Orders '!$D$2:$D$501, MATCH(Order_Details[[#This Row],[Order ID]],'List of Orders '!$A$2:$A$501,0))</f>
        <v>Himachal Pradesh</v>
      </c>
      <c r="K293" t="str">
        <f>INDEX('List of Orders '!$E$2:$E$501, MATCH(Order_Details[[#This Row],[Order ID]],'List of Orders '!$A$2:$A$501,0))</f>
        <v>Simla</v>
      </c>
      <c r="L293" s="4"/>
      <c r="M293"/>
    </row>
    <row r="294" spans="1:13" x14ac:dyDescent="0.3">
      <c r="A294" s="1" t="s">
        <v>95</v>
      </c>
      <c r="B294" s="2">
        <v>93</v>
      </c>
      <c r="C294" s="2">
        <v>-1</v>
      </c>
      <c r="D294" s="2">
        <v>2</v>
      </c>
      <c r="E294" s="1" t="s">
        <v>1392</v>
      </c>
      <c r="F294" s="1" t="s">
        <v>1397</v>
      </c>
      <c r="G294" s="2" t="str">
        <f>VLOOKUP(Order_Details[[#This Row],[Order ID]],'List of Orders '!$A$1:$E$501,2,FALSE)</f>
        <v>06-12-2018</v>
      </c>
      <c r="H294" s="2" t="s">
        <v>1407</v>
      </c>
      <c r="I294" t="str">
        <f>VLOOKUP(Order_Details[[#This Row],[Order ID]],'List of Orders '!$A$1:$E$501,3,FALSE)</f>
        <v>Abhishek</v>
      </c>
      <c r="J294" t="str">
        <f>INDEX('List of Orders '!$D$2:$D$501, MATCH(Order_Details[[#This Row],[Order ID]],'List of Orders '!$A$2:$A$501,0))</f>
        <v>Goa</v>
      </c>
      <c r="K294" t="str">
        <f>INDEX('List of Orders '!$E$2:$E$501, MATCH(Order_Details[[#This Row],[Order ID]],'List of Orders '!$A$2:$A$501,0))</f>
        <v>Goa</v>
      </c>
      <c r="L294" s="4"/>
      <c r="M294"/>
    </row>
    <row r="295" spans="1:13" x14ac:dyDescent="0.3">
      <c r="A295" s="1" t="s">
        <v>95</v>
      </c>
      <c r="B295" s="2">
        <v>24</v>
      </c>
      <c r="C295" s="2">
        <v>1</v>
      </c>
      <c r="D295" s="2">
        <v>4</v>
      </c>
      <c r="E295" s="1" t="s">
        <v>1392</v>
      </c>
      <c r="F295" s="1" t="s">
        <v>1397</v>
      </c>
      <c r="G295" s="2" t="str">
        <f>VLOOKUP(Order_Details[[#This Row],[Order ID]],'List of Orders '!$A$1:$E$501,2,FALSE)</f>
        <v>06-12-2018</v>
      </c>
      <c r="H295" s="2" t="s">
        <v>1407</v>
      </c>
      <c r="I295" t="str">
        <f>VLOOKUP(Order_Details[[#This Row],[Order ID]],'List of Orders '!$A$1:$E$501,3,FALSE)</f>
        <v>Abhishek</v>
      </c>
      <c r="J295" t="str">
        <f>INDEX('List of Orders '!$D$2:$D$501, MATCH(Order_Details[[#This Row],[Order ID]],'List of Orders '!$A$2:$A$501,0))</f>
        <v>Goa</v>
      </c>
      <c r="K295" t="str">
        <f>INDEX('List of Orders '!$E$2:$E$501, MATCH(Order_Details[[#This Row],[Order ID]],'List of Orders '!$A$2:$A$501,0))</f>
        <v>Goa</v>
      </c>
      <c r="L295" s="4"/>
      <c r="M295"/>
    </row>
    <row r="296" spans="1:13" x14ac:dyDescent="0.3">
      <c r="A296" s="1" t="s">
        <v>96</v>
      </c>
      <c r="B296" s="2">
        <v>10</v>
      </c>
      <c r="C296" s="2">
        <v>2</v>
      </c>
      <c r="D296" s="2">
        <v>2</v>
      </c>
      <c r="E296" s="1" t="s">
        <v>1392</v>
      </c>
      <c r="F296" s="1" t="s">
        <v>1397</v>
      </c>
      <c r="G296" s="2" t="str">
        <f>VLOOKUP(Order_Details[[#This Row],[Order ID]],'List of Orders '!$A$1:$E$501,2,FALSE)</f>
        <v>07-12-2018</v>
      </c>
      <c r="H296" s="2" t="s">
        <v>1407</v>
      </c>
      <c r="I296" t="str">
        <f>VLOOKUP(Order_Details[[#This Row],[Order ID]],'List of Orders '!$A$1:$E$501,3,FALSE)</f>
        <v>Kushal</v>
      </c>
      <c r="J296" t="str">
        <f>INDEX('List of Orders '!$D$2:$D$501, MATCH(Order_Details[[#This Row],[Order ID]],'List of Orders '!$A$2:$A$501,0))</f>
        <v>Nagaland</v>
      </c>
      <c r="K296" t="str">
        <f>INDEX('List of Orders '!$E$2:$E$501, MATCH(Order_Details[[#This Row],[Order ID]],'List of Orders '!$A$2:$A$501,0))</f>
        <v>Kohima</v>
      </c>
      <c r="L296" s="4"/>
      <c r="M296"/>
    </row>
    <row r="297" spans="1:13" x14ac:dyDescent="0.3">
      <c r="A297" s="1" t="s">
        <v>96</v>
      </c>
      <c r="B297" s="2">
        <v>53</v>
      </c>
      <c r="C297" s="2">
        <v>24</v>
      </c>
      <c r="D297" s="2">
        <v>6</v>
      </c>
      <c r="E297" s="1" t="s">
        <v>1392</v>
      </c>
      <c r="F297" s="1" t="s">
        <v>1397</v>
      </c>
      <c r="G297" s="2" t="str">
        <f>VLOOKUP(Order_Details[[#This Row],[Order ID]],'List of Orders '!$A$1:$E$501,2,FALSE)</f>
        <v>07-12-2018</v>
      </c>
      <c r="H297" s="2" t="s">
        <v>1407</v>
      </c>
      <c r="I297" t="str">
        <f>VLOOKUP(Order_Details[[#This Row],[Order ID]],'List of Orders '!$A$1:$E$501,3,FALSE)</f>
        <v>Kushal</v>
      </c>
      <c r="J297" t="str">
        <f>INDEX('List of Orders '!$D$2:$D$501, MATCH(Order_Details[[#This Row],[Order ID]],'List of Orders '!$A$2:$A$501,0))</f>
        <v>Nagaland</v>
      </c>
      <c r="K297" t="str">
        <f>INDEX('List of Orders '!$E$2:$E$501, MATCH(Order_Details[[#This Row],[Order ID]],'List of Orders '!$A$2:$A$501,0))</f>
        <v>Kohima</v>
      </c>
      <c r="L297" s="4"/>
      <c r="M297"/>
    </row>
    <row r="298" spans="1:13" x14ac:dyDescent="0.3">
      <c r="A298" s="1" t="s">
        <v>201</v>
      </c>
      <c r="B298" s="2">
        <v>24</v>
      </c>
      <c r="C298" s="2">
        <v>1</v>
      </c>
      <c r="D298" s="2">
        <v>2</v>
      </c>
      <c r="E298" s="1" t="s">
        <v>1392</v>
      </c>
      <c r="F298" s="1" t="s">
        <v>1397</v>
      </c>
      <c r="G298" s="2" t="str">
        <f>VLOOKUP(Order_Details[[#This Row],[Order ID]],'List of Orders '!$A$1:$E$501,2,FALSE)</f>
        <v>08-12-2018</v>
      </c>
      <c r="H298" s="2" t="s">
        <v>1407</v>
      </c>
      <c r="I298" t="str">
        <f>VLOOKUP(Order_Details[[#This Row],[Order ID]],'List of Orders '!$A$1:$E$501,3,FALSE)</f>
        <v>Soumyabrata</v>
      </c>
      <c r="J298" t="str">
        <f>INDEX('List of Orders '!$D$2:$D$501, MATCH(Order_Details[[#This Row],[Order ID]],'List of Orders '!$A$2:$A$501,0))</f>
        <v>Andhra Pradesh</v>
      </c>
      <c r="K298" t="str">
        <f>INDEX('List of Orders '!$E$2:$E$501, MATCH(Order_Details[[#This Row],[Order ID]],'List of Orders '!$A$2:$A$501,0))</f>
        <v>Hyderabad</v>
      </c>
      <c r="L298" s="4"/>
      <c r="M298"/>
    </row>
    <row r="299" spans="1:13" x14ac:dyDescent="0.3">
      <c r="A299" s="1" t="s">
        <v>201</v>
      </c>
      <c r="B299" s="2">
        <v>45</v>
      </c>
      <c r="C299" s="2">
        <v>12</v>
      </c>
      <c r="D299" s="2">
        <v>4</v>
      </c>
      <c r="E299" s="1" t="s">
        <v>1392</v>
      </c>
      <c r="F299" s="1" t="s">
        <v>1397</v>
      </c>
      <c r="G299" s="2" t="str">
        <f>VLOOKUP(Order_Details[[#This Row],[Order ID]],'List of Orders '!$A$1:$E$501,2,FALSE)</f>
        <v>08-12-2018</v>
      </c>
      <c r="H299" s="2" t="s">
        <v>1407</v>
      </c>
      <c r="I299" t="str">
        <f>VLOOKUP(Order_Details[[#This Row],[Order ID]],'List of Orders '!$A$1:$E$501,3,FALSE)</f>
        <v>Soumyabrata</v>
      </c>
      <c r="J299" t="str">
        <f>INDEX('List of Orders '!$D$2:$D$501, MATCH(Order_Details[[#This Row],[Order ID]],'List of Orders '!$A$2:$A$501,0))</f>
        <v>Andhra Pradesh</v>
      </c>
      <c r="K299" t="str">
        <f>INDEX('List of Orders '!$E$2:$E$501, MATCH(Order_Details[[#This Row],[Order ID]],'List of Orders '!$A$2:$A$501,0))</f>
        <v>Hyderabad</v>
      </c>
      <c r="L299" s="4"/>
      <c r="M299"/>
    </row>
    <row r="300" spans="1:13" x14ac:dyDescent="0.3">
      <c r="A300" s="1" t="s">
        <v>97</v>
      </c>
      <c r="B300" s="2">
        <v>30</v>
      </c>
      <c r="C300" s="2">
        <v>14</v>
      </c>
      <c r="D300" s="2">
        <v>3</v>
      </c>
      <c r="E300" s="1" t="s">
        <v>1392</v>
      </c>
      <c r="F300" s="1" t="s">
        <v>1397</v>
      </c>
      <c r="G300" s="2" t="str">
        <f>VLOOKUP(Order_Details[[#This Row],[Order ID]],'List of Orders '!$A$1:$E$501,2,FALSE)</f>
        <v>09-12-2018</v>
      </c>
      <c r="H300" s="2" t="s">
        <v>1407</v>
      </c>
      <c r="I300" t="str">
        <f>VLOOKUP(Order_Details[[#This Row],[Order ID]],'List of Orders '!$A$1:$E$501,3,FALSE)</f>
        <v>Gaurav</v>
      </c>
      <c r="J300" t="str">
        <f>INDEX('List of Orders '!$D$2:$D$501, MATCH(Order_Details[[#This Row],[Order ID]],'List of Orders '!$A$2:$A$501,0))</f>
        <v>Gujarat</v>
      </c>
      <c r="K300" t="str">
        <f>INDEX('List of Orders '!$E$2:$E$501, MATCH(Order_Details[[#This Row],[Order ID]],'List of Orders '!$A$2:$A$501,0))</f>
        <v>Ahmedabad</v>
      </c>
      <c r="L300" s="4"/>
      <c r="M300"/>
    </row>
    <row r="301" spans="1:13" x14ac:dyDescent="0.3">
      <c r="A301" s="1" t="s">
        <v>97</v>
      </c>
      <c r="B301" s="2">
        <v>26</v>
      </c>
      <c r="C301" s="2">
        <v>11</v>
      </c>
      <c r="D301" s="2">
        <v>2</v>
      </c>
      <c r="E301" s="1" t="s">
        <v>1392</v>
      </c>
      <c r="F301" s="1" t="s">
        <v>1397</v>
      </c>
      <c r="G301" s="2" t="str">
        <f>VLOOKUP(Order_Details[[#This Row],[Order ID]],'List of Orders '!$A$1:$E$501,2,FALSE)</f>
        <v>09-12-2018</v>
      </c>
      <c r="H301" s="2" t="s">
        <v>1407</v>
      </c>
      <c r="I301" t="str">
        <f>VLOOKUP(Order_Details[[#This Row],[Order ID]],'List of Orders '!$A$1:$E$501,3,FALSE)</f>
        <v>Gaurav</v>
      </c>
      <c r="J301" t="str">
        <f>INDEX('List of Orders '!$D$2:$D$501, MATCH(Order_Details[[#This Row],[Order ID]],'List of Orders '!$A$2:$A$501,0))</f>
        <v>Gujarat</v>
      </c>
      <c r="K301" t="str">
        <f>INDEX('List of Orders '!$E$2:$E$501, MATCH(Order_Details[[#This Row],[Order ID]],'List of Orders '!$A$2:$A$501,0))</f>
        <v>Ahmedabad</v>
      </c>
      <c r="L301" s="4"/>
      <c r="M301"/>
    </row>
    <row r="302" spans="1:13" x14ac:dyDescent="0.3">
      <c r="A302" s="1" t="s">
        <v>98</v>
      </c>
      <c r="B302" s="2">
        <v>436</v>
      </c>
      <c r="C302" s="2">
        <v>131</v>
      </c>
      <c r="D302" s="2">
        <v>9</v>
      </c>
      <c r="E302" s="1" t="s">
        <v>1392</v>
      </c>
      <c r="F302" s="1" t="s">
        <v>1397</v>
      </c>
      <c r="G302" s="2" t="str">
        <f>VLOOKUP(Order_Details[[#This Row],[Order ID]],'List of Orders '!$A$1:$E$501,2,FALSE)</f>
        <v>10-12-2018</v>
      </c>
      <c r="H302" s="2" t="s">
        <v>1407</v>
      </c>
      <c r="I302" t="str">
        <f>VLOOKUP(Order_Details[[#This Row],[Order ID]],'List of Orders '!$A$1:$E$501,3,FALSE)</f>
        <v>Shubham</v>
      </c>
      <c r="J302" t="str">
        <f>INDEX('List of Orders '!$D$2:$D$501, MATCH(Order_Details[[#This Row],[Order ID]],'List of Orders '!$A$2:$A$501,0))</f>
        <v>Maharashtra</v>
      </c>
      <c r="K302" t="str">
        <f>INDEX('List of Orders '!$E$2:$E$501, MATCH(Order_Details[[#This Row],[Order ID]],'List of Orders '!$A$2:$A$501,0))</f>
        <v>Pune</v>
      </c>
      <c r="L302" s="4"/>
      <c r="M302"/>
    </row>
    <row r="303" spans="1:13" x14ac:dyDescent="0.3">
      <c r="A303" s="1" t="s">
        <v>98</v>
      </c>
      <c r="B303" s="2">
        <v>76</v>
      </c>
      <c r="C303" s="2">
        <v>19</v>
      </c>
      <c r="D303" s="2">
        <v>3</v>
      </c>
      <c r="E303" s="1" t="s">
        <v>1392</v>
      </c>
      <c r="F303" s="1" t="s">
        <v>1397</v>
      </c>
      <c r="G303" s="2" t="str">
        <f>VLOOKUP(Order_Details[[#This Row],[Order ID]],'List of Orders '!$A$1:$E$501,2,FALSE)</f>
        <v>10-12-2018</v>
      </c>
      <c r="H303" s="2" t="s">
        <v>1407</v>
      </c>
      <c r="I303" t="str">
        <f>VLOOKUP(Order_Details[[#This Row],[Order ID]],'List of Orders '!$A$1:$E$501,3,FALSE)</f>
        <v>Shubham</v>
      </c>
      <c r="J303" t="str">
        <f>INDEX('List of Orders '!$D$2:$D$501, MATCH(Order_Details[[#This Row],[Order ID]],'List of Orders '!$A$2:$A$501,0))</f>
        <v>Maharashtra</v>
      </c>
      <c r="K303" t="str">
        <f>INDEX('List of Orders '!$E$2:$E$501, MATCH(Order_Details[[#This Row],[Order ID]],'List of Orders '!$A$2:$A$501,0))</f>
        <v>Pune</v>
      </c>
      <c r="L303" s="4"/>
      <c r="M303"/>
    </row>
    <row r="304" spans="1:13" x14ac:dyDescent="0.3">
      <c r="A304" s="1" t="s">
        <v>98</v>
      </c>
      <c r="B304" s="2">
        <v>40</v>
      </c>
      <c r="C304" s="2">
        <v>16</v>
      </c>
      <c r="D304" s="2">
        <v>3</v>
      </c>
      <c r="E304" s="1" t="s">
        <v>1392</v>
      </c>
      <c r="F304" s="1" t="s">
        <v>1397</v>
      </c>
      <c r="G304" s="2" t="str">
        <f>VLOOKUP(Order_Details[[#This Row],[Order ID]],'List of Orders '!$A$1:$E$501,2,FALSE)</f>
        <v>10-12-2018</v>
      </c>
      <c r="H304" s="2" t="s">
        <v>1407</v>
      </c>
      <c r="I304" t="str">
        <f>VLOOKUP(Order_Details[[#This Row],[Order ID]],'List of Orders '!$A$1:$E$501,3,FALSE)</f>
        <v>Shubham</v>
      </c>
      <c r="J304" t="str">
        <f>INDEX('List of Orders '!$D$2:$D$501, MATCH(Order_Details[[#This Row],[Order ID]],'List of Orders '!$A$2:$A$501,0))</f>
        <v>Maharashtra</v>
      </c>
      <c r="K304" t="str">
        <f>INDEX('List of Orders '!$E$2:$E$501, MATCH(Order_Details[[#This Row],[Order ID]],'List of Orders '!$A$2:$A$501,0))</f>
        <v>Pune</v>
      </c>
      <c r="L304" s="4"/>
      <c r="M304"/>
    </row>
    <row r="305" spans="1:13" x14ac:dyDescent="0.3">
      <c r="A305" s="1" t="s">
        <v>99</v>
      </c>
      <c r="B305" s="2">
        <v>90</v>
      </c>
      <c r="C305" s="2">
        <v>17</v>
      </c>
      <c r="D305" s="2">
        <v>3</v>
      </c>
      <c r="E305" s="1" t="s">
        <v>1392</v>
      </c>
      <c r="F305" s="1" t="s">
        <v>1397</v>
      </c>
      <c r="G305" s="2" t="str">
        <f>VLOOKUP(Order_Details[[#This Row],[Order ID]],'List of Orders '!$A$1:$E$501,2,FALSE)</f>
        <v>11-12-2018</v>
      </c>
      <c r="H305" s="2" t="s">
        <v>1407</v>
      </c>
      <c r="I305" t="str">
        <f>VLOOKUP(Order_Details[[#This Row],[Order ID]],'List of Orders '!$A$1:$E$501,3,FALSE)</f>
        <v>Abhijeet</v>
      </c>
      <c r="J305" t="str">
        <f>INDEX('List of Orders '!$D$2:$D$501, MATCH(Order_Details[[#This Row],[Order ID]],'List of Orders '!$A$2:$A$501,0))</f>
        <v>Madhya Pradesh</v>
      </c>
      <c r="K305" t="str">
        <f>INDEX('List of Orders '!$E$2:$E$501, MATCH(Order_Details[[#This Row],[Order ID]],'List of Orders '!$A$2:$A$501,0))</f>
        <v>Bhopal</v>
      </c>
      <c r="L305" s="4"/>
      <c r="M305"/>
    </row>
    <row r="306" spans="1:13" x14ac:dyDescent="0.3">
      <c r="A306" s="1" t="s">
        <v>99</v>
      </c>
      <c r="B306" s="2">
        <v>98</v>
      </c>
      <c r="C306" s="2">
        <v>12</v>
      </c>
      <c r="D306" s="2">
        <v>2</v>
      </c>
      <c r="E306" s="1" t="s">
        <v>1392</v>
      </c>
      <c r="F306" s="1" t="s">
        <v>1397</v>
      </c>
      <c r="G306" s="2" t="str">
        <f>VLOOKUP(Order_Details[[#This Row],[Order ID]],'List of Orders '!$A$1:$E$501,2,FALSE)</f>
        <v>11-12-2018</v>
      </c>
      <c r="H306" s="2" t="s">
        <v>1407</v>
      </c>
      <c r="I306" t="str">
        <f>VLOOKUP(Order_Details[[#This Row],[Order ID]],'List of Orders '!$A$1:$E$501,3,FALSE)</f>
        <v>Abhijeet</v>
      </c>
      <c r="J306" t="str">
        <f>INDEX('List of Orders '!$D$2:$D$501, MATCH(Order_Details[[#This Row],[Order ID]],'List of Orders '!$A$2:$A$501,0))</f>
        <v>Madhya Pradesh</v>
      </c>
      <c r="K306" t="str">
        <f>INDEX('List of Orders '!$E$2:$E$501, MATCH(Order_Details[[#This Row],[Order ID]],'List of Orders '!$A$2:$A$501,0))</f>
        <v>Bhopal</v>
      </c>
      <c r="L306" s="4"/>
      <c r="M306"/>
    </row>
    <row r="307" spans="1:13" x14ac:dyDescent="0.3">
      <c r="A307" s="1" t="s">
        <v>99</v>
      </c>
      <c r="B307" s="2">
        <v>61</v>
      </c>
      <c r="C307" s="2">
        <v>30</v>
      </c>
      <c r="D307" s="2">
        <v>2</v>
      </c>
      <c r="E307" s="1" t="s">
        <v>1392</v>
      </c>
      <c r="F307" s="1" t="s">
        <v>1397</v>
      </c>
      <c r="G307" s="2" t="str">
        <f>VLOOKUP(Order_Details[[#This Row],[Order ID]],'List of Orders '!$A$1:$E$501,2,FALSE)</f>
        <v>11-12-2018</v>
      </c>
      <c r="H307" s="2" t="s">
        <v>1407</v>
      </c>
      <c r="I307" t="str">
        <f>VLOOKUP(Order_Details[[#This Row],[Order ID]],'List of Orders '!$A$1:$E$501,3,FALSE)</f>
        <v>Abhijeet</v>
      </c>
      <c r="J307" t="str">
        <f>INDEX('List of Orders '!$D$2:$D$501, MATCH(Order_Details[[#This Row],[Order ID]],'List of Orders '!$A$2:$A$501,0))</f>
        <v>Madhya Pradesh</v>
      </c>
      <c r="K307" t="str">
        <f>INDEX('List of Orders '!$E$2:$E$501, MATCH(Order_Details[[#This Row],[Order ID]],'List of Orders '!$A$2:$A$501,0))</f>
        <v>Bhopal</v>
      </c>
      <c r="L307" s="4"/>
      <c r="M307"/>
    </row>
    <row r="308" spans="1:13" x14ac:dyDescent="0.3">
      <c r="A308" s="1" t="s">
        <v>101</v>
      </c>
      <c r="B308" s="2">
        <v>22</v>
      </c>
      <c r="C308" s="2">
        <v>8</v>
      </c>
      <c r="D308" s="2">
        <v>3</v>
      </c>
      <c r="E308" s="1" t="s">
        <v>1392</v>
      </c>
      <c r="F308" s="1" t="s">
        <v>1397</v>
      </c>
      <c r="G308" s="2" t="str">
        <f>VLOOKUP(Order_Details[[#This Row],[Order ID]],'List of Orders '!$A$1:$E$501,2,FALSE)</f>
        <v>14-12-2018</v>
      </c>
      <c r="H308" s="2" t="s">
        <v>1407</v>
      </c>
      <c r="I308" t="str">
        <f>VLOOKUP(Order_Details[[#This Row],[Order ID]],'List of Orders '!$A$1:$E$501,3,FALSE)</f>
        <v>Swapnil</v>
      </c>
      <c r="J308" t="str">
        <f>INDEX('List of Orders '!$D$2:$D$501, MATCH(Order_Details[[#This Row],[Order ID]],'List of Orders '!$A$2:$A$501,0))</f>
        <v>Maharashtra</v>
      </c>
      <c r="K308" t="str">
        <f>INDEX('List of Orders '!$E$2:$E$501, MATCH(Order_Details[[#This Row],[Order ID]],'List of Orders '!$A$2:$A$501,0))</f>
        <v>Mumbai</v>
      </c>
      <c r="L308" s="4"/>
      <c r="M308"/>
    </row>
    <row r="309" spans="1:13" x14ac:dyDescent="0.3">
      <c r="A309" s="1" t="s">
        <v>102</v>
      </c>
      <c r="B309" s="2">
        <v>62</v>
      </c>
      <c r="C309" s="2">
        <v>6</v>
      </c>
      <c r="D309" s="2">
        <v>5</v>
      </c>
      <c r="E309" s="1" t="s">
        <v>1392</v>
      </c>
      <c r="F309" s="1" t="s">
        <v>1397</v>
      </c>
      <c r="G309" s="2" t="str">
        <f>VLOOKUP(Order_Details[[#This Row],[Order ID]],'List of Orders '!$A$1:$E$501,2,FALSE)</f>
        <v>17-12-2018</v>
      </c>
      <c r="H309" s="2" t="s">
        <v>1407</v>
      </c>
      <c r="I309" t="str">
        <f>VLOOKUP(Order_Details[[#This Row],[Order ID]],'List of Orders '!$A$1:$E$501,3,FALSE)</f>
        <v>Aayush</v>
      </c>
      <c r="J309" t="str">
        <f>INDEX('List of Orders '!$D$2:$D$501, MATCH(Order_Details[[#This Row],[Order ID]],'List of Orders '!$A$2:$A$501,0))</f>
        <v>Uttar Pradesh</v>
      </c>
      <c r="K309" t="str">
        <f>INDEX('List of Orders '!$E$2:$E$501, MATCH(Order_Details[[#This Row],[Order ID]],'List of Orders '!$A$2:$A$501,0))</f>
        <v>Lucknow</v>
      </c>
      <c r="L309" s="4"/>
      <c r="M309"/>
    </row>
    <row r="310" spans="1:13" x14ac:dyDescent="0.3">
      <c r="A310" s="1" t="s">
        <v>102</v>
      </c>
      <c r="B310" s="2">
        <v>44</v>
      </c>
      <c r="C310" s="2">
        <v>14</v>
      </c>
      <c r="D310" s="2">
        <v>3</v>
      </c>
      <c r="E310" s="1" t="s">
        <v>1392</v>
      </c>
      <c r="F310" s="1" t="s">
        <v>1397</v>
      </c>
      <c r="G310" s="2" t="str">
        <f>VLOOKUP(Order_Details[[#This Row],[Order ID]],'List of Orders '!$A$1:$E$501,2,FALSE)</f>
        <v>17-12-2018</v>
      </c>
      <c r="H310" s="2" t="s">
        <v>1407</v>
      </c>
      <c r="I310" t="str">
        <f>VLOOKUP(Order_Details[[#This Row],[Order ID]],'List of Orders '!$A$1:$E$501,3,FALSE)</f>
        <v>Aayush</v>
      </c>
      <c r="J310" t="str">
        <f>INDEX('List of Orders '!$D$2:$D$501, MATCH(Order_Details[[#This Row],[Order ID]],'List of Orders '!$A$2:$A$501,0))</f>
        <v>Uttar Pradesh</v>
      </c>
      <c r="K310" t="str">
        <f>INDEX('List of Orders '!$E$2:$E$501, MATCH(Order_Details[[#This Row],[Order ID]],'List of Orders '!$A$2:$A$501,0))</f>
        <v>Lucknow</v>
      </c>
      <c r="L310" s="4"/>
      <c r="M310"/>
    </row>
    <row r="311" spans="1:13" x14ac:dyDescent="0.3">
      <c r="A311" s="1" t="s">
        <v>102</v>
      </c>
      <c r="B311" s="2">
        <v>56</v>
      </c>
      <c r="C311" s="2">
        <v>18</v>
      </c>
      <c r="D311" s="2">
        <v>2</v>
      </c>
      <c r="E311" s="1" t="s">
        <v>1392</v>
      </c>
      <c r="F311" s="1" t="s">
        <v>1397</v>
      </c>
      <c r="G311" s="2" t="str">
        <f>VLOOKUP(Order_Details[[#This Row],[Order ID]],'List of Orders '!$A$1:$E$501,2,FALSE)</f>
        <v>17-12-2018</v>
      </c>
      <c r="H311" s="2" t="s">
        <v>1407</v>
      </c>
      <c r="I311" t="str">
        <f>VLOOKUP(Order_Details[[#This Row],[Order ID]],'List of Orders '!$A$1:$E$501,3,FALSE)</f>
        <v>Aayush</v>
      </c>
      <c r="J311" t="str">
        <f>INDEX('List of Orders '!$D$2:$D$501, MATCH(Order_Details[[#This Row],[Order ID]],'List of Orders '!$A$2:$A$501,0))</f>
        <v>Uttar Pradesh</v>
      </c>
      <c r="K311" t="str">
        <f>INDEX('List of Orders '!$E$2:$E$501, MATCH(Order_Details[[#This Row],[Order ID]],'List of Orders '!$A$2:$A$501,0))</f>
        <v>Lucknow</v>
      </c>
      <c r="L311" s="4"/>
      <c r="M311"/>
    </row>
    <row r="312" spans="1:13" x14ac:dyDescent="0.3">
      <c r="A312" s="1" t="s">
        <v>202</v>
      </c>
      <c r="B312" s="2">
        <v>17</v>
      </c>
      <c r="C312" s="2">
        <v>5</v>
      </c>
      <c r="D312" s="2">
        <v>1</v>
      </c>
      <c r="E312" s="1" t="s">
        <v>1392</v>
      </c>
      <c r="F312" s="1" t="s">
        <v>1397</v>
      </c>
      <c r="G312" s="2" t="str">
        <f>VLOOKUP(Order_Details[[#This Row],[Order ID]],'List of Orders '!$A$1:$E$501,2,FALSE)</f>
        <v>20-12-2018</v>
      </c>
      <c r="H312" s="2" t="s">
        <v>1407</v>
      </c>
      <c r="I312" t="str">
        <f>VLOOKUP(Order_Details[[#This Row],[Order ID]],'List of Orders '!$A$1:$E$501,3,FALSE)</f>
        <v>Aromal</v>
      </c>
      <c r="J312" t="str">
        <f>INDEX('List of Orders '!$D$2:$D$501, MATCH(Order_Details[[#This Row],[Order ID]],'List of Orders '!$A$2:$A$501,0))</f>
        <v>Maharashtra</v>
      </c>
      <c r="K312" t="str">
        <f>INDEX('List of Orders '!$E$2:$E$501, MATCH(Order_Details[[#This Row],[Order ID]],'List of Orders '!$A$2:$A$501,0))</f>
        <v>Mumbai</v>
      </c>
      <c r="L312" s="4"/>
      <c r="M312"/>
    </row>
    <row r="313" spans="1:13" x14ac:dyDescent="0.3">
      <c r="A313" s="1" t="s">
        <v>202</v>
      </c>
      <c r="B313" s="2">
        <v>27</v>
      </c>
      <c r="C313" s="2">
        <v>9</v>
      </c>
      <c r="D313" s="2">
        <v>2</v>
      </c>
      <c r="E313" s="1" t="s">
        <v>1392</v>
      </c>
      <c r="F313" s="1" t="s">
        <v>1397</v>
      </c>
      <c r="G313" s="2" t="str">
        <f>VLOOKUP(Order_Details[[#This Row],[Order ID]],'List of Orders '!$A$1:$E$501,2,FALSE)</f>
        <v>20-12-2018</v>
      </c>
      <c r="H313" s="2" t="s">
        <v>1407</v>
      </c>
      <c r="I313" t="str">
        <f>VLOOKUP(Order_Details[[#This Row],[Order ID]],'List of Orders '!$A$1:$E$501,3,FALSE)</f>
        <v>Aromal</v>
      </c>
      <c r="J313" t="str">
        <f>INDEX('List of Orders '!$D$2:$D$501, MATCH(Order_Details[[#This Row],[Order ID]],'List of Orders '!$A$2:$A$501,0))</f>
        <v>Maharashtra</v>
      </c>
      <c r="K313" t="str">
        <f>INDEX('List of Orders '!$E$2:$E$501, MATCH(Order_Details[[#This Row],[Order ID]],'List of Orders '!$A$2:$A$501,0))</f>
        <v>Mumbai</v>
      </c>
      <c r="L313" s="4"/>
      <c r="M313"/>
    </row>
    <row r="314" spans="1:13" x14ac:dyDescent="0.3">
      <c r="A314" s="1" t="s">
        <v>105</v>
      </c>
      <c r="B314" s="2">
        <v>473</v>
      </c>
      <c r="C314" s="2">
        <v>113</v>
      </c>
      <c r="D314" s="2">
        <v>9</v>
      </c>
      <c r="E314" s="1" t="s">
        <v>1392</v>
      </c>
      <c r="F314" s="1" t="s">
        <v>1397</v>
      </c>
      <c r="G314" s="2" t="str">
        <f>VLOOKUP(Order_Details[[#This Row],[Order ID]],'List of Orders '!$A$1:$E$501,2,FALSE)</f>
        <v>26-12-2018</v>
      </c>
      <c r="H314" s="2" t="s">
        <v>1407</v>
      </c>
      <c r="I314" t="str">
        <f>VLOOKUP(Order_Details[[#This Row],[Order ID]],'List of Orders '!$A$1:$E$501,3,FALSE)</f>
        <v>Pranav</v>
      </c>
      <c r="J314" t="str">
        <f>INDEX('List of Orders '!$D$2:$D$501, MATCH(Order_Details[[#This Row],[Order ID]],'List of Orders '!$A$2:$A$501,0))</f>
        <v>Andhra Pradesh</v>
      </c>
      <c r="K314" t="str">
        <f>INDEX('List of Orders '!$E$2:$E$501, MATCH(Order_Details[[#This Row],[Order ID]],'List of Orders '!$A$2:$A$501,0))</f>
        <v>Hyderabad</v>
      </c>
      <c r="L314" s="4"/>
      <c r="M314"/>
    </row>
    <row r="315" spans="1:13" x14ac:dyDescent="0.3">
      <c r="A315" s="1" t="s">
        <v>203</v>
      </c>
      <c r="B315" s="2">
        <v>118</v>
      </c>
      <c r="C315" s="2">
        <v>25</v>
      </c>
      <c r="D315" s="2">
        <v>4</v>
      </c>
      <c r="E315" s="1" t="s">
        <v>1392</v>
      </c>
      <c r="F315" s="1" t="s">
        <v>1397</v>
      </c>
      <c r="G315" s="2" t="str">
        <f>VLOOKUP(Order_Details[[#This Row],[Order ID]],'List of Orders '!$A$1:$E$501,2,FALSE)</f>
        <v>27-12-2018</v>
      </c>
      <c r="H315" s="2" t="s">
        <v>1407</v>
      </c>
      <c r="I315" t="str">
        <f>VLOOKUP(Order_Details[[#This Row],[Order ID]],'List of Orders '!$A$1:$E$501,3,FALSE)</f>
        <v>Gunjal</v>
      </c>
      <c r="J315" t="str">
        <f>INDEX('List of Orders '!$D$2:$D$501, MATCH(Order_Details[[#This Row],[Order ID]],'List of Orders '!$A$2:$A$501,0))</f>
        <v>Gujarat</v>
      </c>
      <c r="K315" t="str">
        <f>INDEX('List of Orders '!$E$2:$E$501, MATCH(Order_Details[[#This Row],[Order ID]],'List of Orders '!$A$2:$A$501,0))</f>
        <v>Surat</v>
      </c>
      <c r="L315" s="4"/>
      <c r="M315"/>
    </row>
    <row r="316" spans="1:13" x14ac:dyDescent="0.3">
      <c r="A316" s="1" t="s">
        <v>204</v>
      </c>
      <c r="B316" s="2">
        <v>7</v>
      </c>
      <c r="C316" s="2">
        <v>1</v>
      </c>
      <c r="D316" s="2">
        <v>1</v>
      </c>
      <c r="E316" s="1" t="s">
        <v>1392</v>
      </c>
      <c r="F316" s="1" t="s">
        <v>1397</v>
      </c>
      <c r="G316" s="2" t="str">
        <f>VLOOKUP(Order_Details[[#This Row],[Order ID]],'List of Orders '!$A$1:$E$501,2,FALSE)</f>
        <v>29-12-2018</v>
      </c>
      <c r="H316" s="2" t="s">
        <v>1407</v>
      </c>
      <c r="I316" t="str">
        <f>VLOOKUP(Order_Details[[#This Row],[Order ID]],'List of Orders '!$A$1:$E$501,3,FALSE)</f>
        <v>Divyeta</v>
      </c>
      <c r="J316" t="str">
        <f>INDEX('List of Orders '!$D$2:$D$501, MATCH(Order_Details[[#This Row],[Order ID]],'List of Orders '!$A$2:$A$501,0))</f>
        <v>Madhya Pradesh</v>
      </c>
      <c r="K316" t="str">
        <f>INDEX('List of Orders '!$E$2:$E$501, MATCH(Order_Details[[#This Row],[Order ID]],'List of Orders '!$A$2:$A$501,0))</f>
        <v>Indore</v>
      </c>
      <c r="L316" s="4"/>
      <c r="M316"/>
    </row>
    <row r="317" spans="1:13" x14ac:dyDescent="0.3">
      <c r="A317" s="1" t="s">
        <v>205</v>
      </c>
      <c r="B317" s="2">
        <v>37</v>
      </c>
      <c r="C317" s="2">
        <v>3</v>
      </c>
      <c r="D317" s="2">
        <v>3</v>
      </c>
      <c r="E317" s="1" t="s">
        <v>1392</v>
      </c>
      <c r="F317" s="1" t="s">
        <v>1397</v>
      </c>
      <c r="G317" s="2" t="str">
        <f>VLOOKUP(Order_Details[[#This Row],[Order ID]],'List of Orders '!$A$1:$E$501,2,FALSE)</f>
        <v>06-01-2019</v>
      </c>
      <c r="H317" s="2" t="s">
        <v>1407</v>
      </c>
      <c r="I317" t="str">
        <f>VLOOKUP(Order_Details[[#This Row],[Order ID]],'List of Orders '!$A$1:$E$501,3,FALSE)</f>
        <v>Pooja</v>
      </c>
      <c r="J317" t="str">
        <f>INDEX('List of Orders '!$D$2:$D$501, MATCH(Order_Details[[#This Row],[Order ID]],'List of Orders '!$A$2:$A$501,0))</f>
        <v>Uttar Pradesh</v>
      </c>
      <c r="K317" t="str">
        <f>INDEX('List of Orders '!$E$2:$E$501, MATCH(Order_Details[[#This Row],[Order ID]],'List of Orders '!$A$2:$A$501,0))</f>
        <v>Allahabad</v>
      </c>
      <c r="L317" s="4"/>
      <c r="M317"/>
    </row>
    <row r="318" spans="1:13" x14ac:dyDescent="0.3">
      <c r="A318" s="1" t="s">
        <v>206</v>
      </c>
      <c r="B318" s="2">
        <v>146</v>
      </c>
      <c r="C318" s="2">
        <v>42</v>
      </c>
      <c r="D318" s="2">
        <v>5</v>
      </c>
      <c r="E318" s="1" t="s">
        <v>1392</v>
      </c>
      <c r="F318" s="1" t="s">
        <v>1397</v>
      </c>
      <c r="G318" s="2" t="str">
        <f>VLOOKUP(Order_Details[[#This Row],[Order ID]],'List of Orders '!$A$1:$E$501,2,FALSE)</f>
        <v>08-01-2019</v>
      </c>
      <c r="H318" s="2" t="s">
        <v>1407</v>
      </c>
      <c r="I318" t="str">
        <f>VLOOKUP(Order_Details[[#This Row],[Order ID]],'List of Orders '!$A$1:$E$501,3,FALSE)</f>
        <v>Saptadeep</v>
      </c>
      <c r="J318" t="str">
        <f>INDEX('List of Orders '!$D$2:$D$501, MATCH(Order_Details[[#This Row],[Order ID]],'List of Orders '!$A$2:$A$501,0))</f>
        <v>Gujarat</v>
      </c>
      <c r="K318" t="str">
        <f>INDEX('List of Orders '!$E$2:$E$501, MATCH(Order_Details[[#This Row],[Order ID]],'List of Orders '!$A$2:$A$501,0))</f>
        <v>Surat</v>
      </c>
      <c r="L318" s="4"/>
      <c r="M318"/>
    </row>
    <row r="319" spans="1:13" x14ac:dyDescent="0.3">
      <c r="A319" s="1" t="s">
        <v>206</v>
      </c>
      <c r="B319" s="2">
        <v>16</v>
      </c>
      <c r="C319" s="2">
        <v>-15</v>
      </c>
      <c r="D319" s="2">
        <v>4</v>
      </c>
      <c r="E319" s="1" t="s">
        <v>1392</v>
      </c>
      <c r="F319" s="1" t="s">
        <v>1397</v>
      </c>
      <c r="G319" s="2" t="str">
        <f>VLOOKUP(Order_Details[[#This Row],[Order ID]],'List of Orders '!$A$1:$E$501,2,FALSE)</f>
        <v>08-01-2019</v>
      </c>
      <c r="H319" s="2" t="s">
        <v>1407</v>
      </c>
      <c r="I319" t="str">
        <f>VLOOKUP(Order_Details[[#This Row],[Order ID]],'List of Orders '!$A$1:$E$501,3,FALSE)</f>
        <v>Saptadeep</v>
      </c>
      <c r="J319" t="str">
        <f>INDEX('List of Orders '!$D$2:$D$501, MATCH(Order_Details[[#This Row],[Order ID]],'List of Orders '!$A$2:$A$501,0))</f>
        <v>Gujarat</v>
      </c>
      <c r="K319" t="str">
        <f>INDEX('List of Orders '!$E$2:$E$501, MATCH(Order_Details[[#This Row],[Order ID]],'List of Orders '!$A$2:$A$501,0))</f>
        <v>Surat</v>
      </c>
      <c r="L319" s="4"/>
      <c r="M319"/>
    </row>
    <row r="320" spans="1:13" x14ac:dyDescent="0.3">
      <c r="A320" s="1" t="s">
        <v>391</v>
      </c>
      <c r="B320" s="2">
        <v>24</v>
      </c>
      <c r="C320" s="2">
        <v>2</v>
      </c>
      <c r="D320" s="2">
        <v>4</v>
      </c>
      <c r="E320" s="1" t="s">
        <v>1392</v>
      </c>
      <c r="F320" s="1" t="s">
        <v>1397</v>
      </c>
      <c r="G320" s="2" t="str">
        <f>VLOOKUP(Order_Details[[#This Row],[Order ID]],'List of Orders '!$A$1:$E$501,2,FALSE)</f>
        <v>09-01-2019</v>
      </c>
      <c r="H320" s="2" t="s">
        <v>1407</v>
      </c>
      <c r="I320" t="str">
        <f>VLOOKUP(Order_Details[[#This Row],[Order ID]],'List of Orders '!$A$1:$E$501,3,FALSE)</f>
        <v>Sumeet</v>
      </c>
      <c r="J320" t="str">
        <f>INDEX('List of Orders '!$D$2:$D$501, MATCH(Order_Details[[#This Row],[Order ID]],'List of Orders '!$A$2:$A$501,0))</f>
        <v>Maharashtra</v>
      </c>
      <c r="K320" t="str">
        <f>INDEX('List of Orders '!$E$2:$E$501, MATCH(Order_Details[[#This Row],[Order ID]],'List of Orders '!$A$2:$A$501,0))</f>
        <v>Mumbai</v>
      </c>
      <c r="L320" s="4"/>
      <c r="M320"/>
    </row>
    <row r="321" spans="1:13" x14ac:dyDescent="0.3">
      <c r="A321" s="1" t="s">
        <v>207</v>
      </c>
      <c r="B321" s="2">
        <v>18</v>
      </c>
      <c r="C321" s="2">
        <v>2</v>
      </c>
      <c r="D321" s="2">
        <v>3</v>
      </c>
      <c r="E321" s="1" t="s">
        <v>1392</v>
      </c>
      <c r="F321" s="1" t="s">
        <v>1397</v>
      </c>
      <c r="G321" s="2" t="str">
        <f>VLOOKUP(Order_Details[[#This Row],[Order ID]],'List of Orders '!$A$1:$E$501,2,FALSE)</f>
        <v>13-01-2019</v>
      </c>
      <c r="H321" s="2" t="s">
        <v>1407</v>
      </c>
      <c r="I321" t="str">
        <f>VLOOKUP(Order_Details[[#This Row],[Order ID]],'List of Orders '!$A$1:$E$501,3,FALSE)</f>
        <v>Rohan</v>
      </c>
      <c r="J321" t="str">
        <f>INDEX('List of Orders '!$D$2:$D$501, MATCH(Order_Details[[#This Row],[Order ID]],'List of Orders '!$A$2:$A$501,0))</f>
        <v>Punjab</v>
      </c>
      <c r="K321" t="str">
        <f>INDEX('List of Orders '!$E$2:$E$501, MATCH(Order_Details[[#This Row],[Order ID]],'List of Orders '!$A$2:$A$501,0))</f>
        <v>Amritsar</v>
      </c>
      <c r="L321" s="4"/>
      <c r="M321"/>
    </row>
    <row r="322" spans="1:13" x14ac:dyDescent="0.3">
      <c r="A322" s="1" t="s">
        <v>208</v>
      </c>
      <c r="B322" s="2">
        <v>25</v>
      </c>
      <c r="C322" s="2">
        <v>2</v>
      </c>
      <c r="D322" s="2">
        <v>2</v>
      </c>
      <c r="E322" s="1" t="s">
        <v>1392</v>
      </c>
      <c r="F322" s="1" t="s">
        <v>1397</v>
      </c>
      <c r="G322" s="2" t="str">
        <f>VLOOKUP(Order_Details[[#This Row],[Order ID]],'List of Orders '!$A$1:$E$501,2,FALSE)</f>
        <v>16-01-2019</v>
      </c>
      <c r="H322" s="2" t="s">
        <v>1407</v>
      </c>
      <c r="I322" t="str">
        <f>VLOOKUP(Order_Details[[#This Row],[Order ID]],'List of Orders '!$A$1:$E$501,3,FALSE)</f>
        <v>Shivani</v>
      </c>
      <c r="J322" t="str">
        <f>INDEX('List of Orders '!$D$2:$D$501, MATCH(Order_Details[[#This Row],[Order ID]],'List of Orders '!$A$2:$A$501,0))</f>
        <v>Madhya Pradesh</v>
      </c>
      <c r="K322" t="str">
        <f>INDEX('List of Orders '!$E$2:$E$501, MATCH(Order_Details[[#This Row],[Order ID]],'List of Orders '!$A$2:$A$501,0))</f>
        <v>Indore</v>
      </c>
      <c r="L322" s="4"/>
      <c r="M322"/>
    </row>
    <row r="323" spans="1:13" x14ac:dyDescent="0.3">
      <c r="A323" s="1" t="s">
        <v>208</v>
      </c>
      <c r="B323" s="2">
        <v>97</v>
      </c>
      <c r="C323" s="2">
        <v>36</v>
      </c>
      <c r="D323" s="2">
        <v>7</v>
      </c>
      <c r="E323" s="1" t="s">
        <v>1392</v>
      </c>
      <c r="F323" s="1" t="s">
        <v>1397</v>
      </c>
      <c r="G323" s="2" t="str">
        <f>VLOOKUP(Order_Details[[#This Row],[Order ID]],'List of Orders '!$A$1:$E$501,2,FALSE)</f>
        <v>16-01-2019</v>
      </c>
      <c r="H323" s="2" t="s">
        <v>1407</v>
      </c>
      <c r="I323" t="str">
        <f>VLOOKUP(Order_Details[[#This Row],[Order ID]],'List of Orders '!$A$1:$E$501,3,FALSE)</f>
        <v>Shivani</v>
      </c>
      <c r="J323" t="str">
        <f>INDEX('List of Orders '!$D$2:$D$501, MATCH(Order_Details[[#This Row],[Order ID]],'List of Orders '!$A$2:$A$501,0))</f>
        <v>Madhya Pradesh</v>
      </c>
      <c r="K323" t="str">
        <f>INDEX('List of Orders '!$E$2:$E$501, MATCH(Order_Details[[#This Row],[Order ID]],'List of Orders '!$A$2:$A$501,0))</f>
        <v>Indore</v>
      </c>
      <c r="L323" s="4"/>
      <c r="M323"/>
    </row>
    <row r="324" spans="1:13" x14ac:dyDescent="0.3">
      <c r="A324" s="1" t="s">
        <v>209</v>
      </c>
      <c r="B324" s="2">
        <v>103</v>
      </c>
      <c r="C324" s="2">
        <v>36</v>
      </c>
      <c r="D324" s="2">
        <v>2</v>
      </c>
      <c r="E324" s="1" t="s">
        <v>1392</v>
      </c>
      <c r="F324" s="1" t="s">
        <v>1397</v>
      </c>
      <c r="G324" s="2" t="str">
        <f>VLOOKUP(Order_Details[[#This Row],[Order ID]],'List of Orders '!$A$1:$E$501,2,FALSE)</f>
        <v>21-01-2019</v>
      </c>
      <c r="H324" s="2" t="s">
        <v>1407</v>
      </c>
      <c r="I324" t="str">
        <f>VLOOKUP(Order_Details[[#This Row],[Order ID]],'List of Orders '!$A$1:$E$501,3,FALSE)</f>
        <v>Aman</v>
      </c>
      <c r="J324" t="str">
        <f>INDEX('List of Orders '!$D$2:$D$501, MATCH(Order_Details[[#This Row],[Order ID]],'List of Orders '!$A$2:$A$501,0))</f>
        <v>Maharashtra</v>
      </c>
      <c r="K324" t="str">
        <f>INDEX('List of Orders '!$E$2:$E$501, MATCH(Order_Details[[#This Row],[Order ID]],'List of Orders '!$A$2:$A$501,0))</f>
        <v>Mumbai</v>
      </c>
      <c r="L324" s="4"/>
      <c r="M324"/>
    </row>
    <row r="325" spans="1:13" x14ac:dyDescent="0.3">
      <c r="A325" s="1" t="s">
        <v>210</v>
      </c>
      <c r="B325" s="2">
        <v>33</v>
      </c>
      <c r="C325" s="2">
        <v>10</v>
      </c>
      <c r="D325" s="2">
        <v>3</v>
      </c>
      <c r="E325" s="1" t="s">
        <v>1392</v>
      </c>
      <c r="F325" s="1" t="s">
        <v>1397</v>
      </c>
      <c r="G325" s="2" t="str">
        <f>VLOOKUP(Order_Details[[#This Row],[Order ID]],'List of Orders '!$A$1:$E$501,2,FALSE)</f>
        <v>22-01-2019</v>
      </c>
      <c r="H325" s="2" t="s">
        <v>1407</v>
      </c>
      <c r="I325" t="str">
        <f>VLOOKUP(Order_Details[[#This Row],[Order ID]],'List of Orders '!$A$1:$E$501,3,FALSE)</f>
        <v>Rohan</v>
      </c>
      <c r="J325" t="str">
        <f>INDEX('List of Orders '!$D$2:$D$501, MATCH(Order_Details[[#This Row],[Order ID]],'List of Orders '!$A$2:$A$501,0))</f>
        <v>Madhya Pradesh</v>
      </c>
      <c r="K325" t="str">
        <f>INDEX('List of Orders '!$E$2:$E$501, MATCH(Order_Details[[#This Row],[Order ID]],'List of Orders '!$A$2:$A$501,0))</f>
        <v>Indore</v>
      </c>
      <c r="L325" s="4"/>
      <c r="M325"/>
    </row>
    <row r="326" spans="1:13" x14ac:dyDescent="0.3">
      <c r="A326" s="1" t="s">
        <v>210</v>
      </c>
      <c r="B326" s="2">
        <v>24</v>
      </c>
      <c r="C326" s="2">
        <v>11</v>
      </c>
      <c r="D326" s="2">
        <v>5</v>
      </c>
      <c r="E326" s="1" t="s">
        <v>1392</v>
      </c>
      <c r="F326" s="1" t="s">
        <v>1397</v>
      </c>
      <c r="G326" s="2" t="str">
        <f>VLOOKUP(Order_Details[[#This Row],[Order ID]],'List of Orders '!$A$1:$E$501,2,FALSE)</f>
        <v>22-01-2019</v>
      </c>
      <c r="H326" s="2" t="s">
        <v>1407</v>
      </c>
      <c r="I326" t="str">
        <f>VLOOKUP(Order_Details[[#This Row],[Order ID]],'List of Orders '!$A$1:$E$501,3,FALSE)</f>
        <v>Rohan</v>
      </c>
      <c r="J326" t="str">
        <f>INDEX('List of Orders '!$D$2:$D$501, MATCH(Order_Details[[#This Row],[Order ID]],'List of Orders '!$A$2:$A$501,0))</f>
        <v>Madhya Pradesh</v>
      </c>
      <c r="K326" t="str">
        <f>INDEX('List of Orders '!$E$2:$E$501, MATCH(Order_Details[[#This Row],[Order ID]],'List of Orders '!$A$2:$A$501,0))</f>
        <v>Indore</v>
      </c>
      <c r="L326" s="4"/>
      <c r="M326"/>
    </row>
    <row r="327" spans="1:13" x14ac:dyDescent="0.3">
      <c r="A327" s="1" t="s">
        <v>211</v>
      </c>
      <c r="B327" s="2">
        <v>158</v>
      </c>
      <c r="C327" s="2">
        <v>38</v>
      </c>
      <c r="D327" s="2">
        <v>3</v>
      </c>
      <c r="E327" s="1" t="s">
        <v>1392</v>
      </c>
      <c r="F327" s="1" t="s">
        <v>1397</v>
      </c>
      <c r="G327" s="2" t="str">
        <f>VLOOKUP(Order_Details[[#This Row],[Order ID]],'List of Orders '!$A$1:$E$501,2,FALSE)</f>
        <v>26-01-2019</v>
      </c>
      <c r="H327" s="2" t="s">
        <v>1407</v>
      </c>
      <c r="I327" t="str">
        <f>VLOOKUP(Order_Details[[#This Row],[Order ID]],'List of Orders '!$A$1:$E$501,3,FALSE)</f>
        <v>Suraj</v>
      </c>
      <c r="J327" t="str">
        <f>INDEX('List of Orders '!$D$2:$D$501, MATCH(Order_Details[[#This Row],[Order ID]],'List of Orders '!$A$2:$A$501,0))</f>
        <v>Gujarat</v>
      </c>
      <c r="K327" t="str">
        <f>INDEX('List of Orders '!$E$2:$E$501, MATCH(Order_Details[[#This Row],[Order ID]],'List of Orders '!$A$2:$A$501,0))</f>
        <v>Surat</v>
      </c>
      <c r="L327" s="4"/>
      <c r="M327"/>
    </row>
    <row r="328" spans="1:13" x14ac:dyDescent="0.3">
      <c r="A328" s="1" t="s">
        <v>211</v>
      </c>
      <c r="B328" s="2">
        <v>61</v>
      </c>
      <c r="C328" s="2">
        <v>28</v>
      </c>
      <c r="D328" s="2">
        <v>2</v>
      </c>
      <c r="E328" s="1" t="s">
        <v>1392</v>
      </c>
      <c r="F328" s="1" t="s">
        <v>1397</v>
      </c>
      <c r="G328" s="2" t="str">
        <f>VLOOKUP(Order_Details[[#This Row],[Order ID]],'List of Orders '!$A$1:$E$501,2,FALSE)</f>
        <v>26-01-2019</v>
      </c>
      <c r="H328" s="2" t="s">
        <v>1407</v>
      </c>
      <c r="I328" t="str">
        <f>VLOOKUP(Order_Details[[#This Row],[Order ID]],'List of Orders '!$A$1:$E$501,3,FALSE)</f>
        <v>Suraj</v>
      </c>
      <c r="J328" t="str">
        <f>INDEX('List of Orders '!$D$2:$D$501, MATCH(Order_Details[[#This Row],[Order ID]],'List of Orders '!$A$2:$A$501,0))</f>
        <v>Gujarat</v>
      </c>
      <c r="K328" t="str">
        <f>INDEX('List of Orders '!$E$2:$E$501, MATCH(Order_Details[[#This Row],[Order ID]],'List of Orders '!$A$2:$A$501,0))</f>
        <v>Surat</v>
      </c>
      <c r="L328" s="4"/>
      <c r="M328"/>
    </row>
    <row r="329" spans="1:13" x14ac:dyDescent="0.3">
      <c r="A329" s="1" t="s">
        <v>212</v>
      </c>
      <c r="B329" s="2">
        <v>19</v>
      </c>
      <c r="C329" s="2">
        <v>8</v>
      </c>
      <c r="D329" s="2">
        <v>2</v>
      </c>
      <c r="E329" s="1" t="s">
        <v>1392</v>
      </c>
      <c r="F329" s="1" t="s">
        <v>1397</v>
      </c>
      <c r="G329" s="2" t="str">
        <f>VLOOKUP(Order_Details[[#This Row],[Order ID]],'List of Orders '!$A$1:$E$501,2,FALSE)</f>
        <v>28-01-2019</v>
      </c>
      <c r="H329" s="2" t="s">
        <v>1407</v>
      </c>
      <c r="I329" t="str">
        <f>VLOOKUP(Order_Details[[#This Row],[Order ID]],'List of Orders '!$A$1:$E$501,3,FALSE)</f>
        <v>Amlan</v>
      </c>
      <c r="J329" t="str">
        <f>INDEX('List of Orders '!$D$2:$D$501, MATCH(Order_Details[[#This Row],[Order ID]],'List of Orders '!$A$2:$A$501,0))</f>
        <v>Madhya Pradesh</v>
      </c>
      <c r="K329" t="str">
        <f>INDEX('List of Orders '!$E$2:$E$501, MATCH(Order_Details[[#This Row],[Order ID]],'List of Orders '!$A$2:$A$501,0))</f>
        <v>Indore</v>
      </c>
      <c r="L329" s="4"/>
      <c r="M329"/>
    </row>
    <row r="330" spans="1:13" x14ac:dyDescent="0.3">
      <c r="A330" s="1" t="s">
        <v>212</v>
      </c>
      <c r="B330" s="2">
        <v>37</v>
      </c>
      <c r="C330" s="2">
        <v>17</v>
      </c>
      <c r="D330" s="2">
        <v>3</v>
      </c>
      <c r="E330" s="1" t="s">
        <v>1392</v>
      </c>
      <c r="F330" s="1" t="s">
        <v>1397</v>
      </c>
      <c r="G330" s="2" t="str">
        <f>VLOOKUP(Order_Details[[#This Row],[Order ID]],'List of Orders '!$A$1:$E$501,2,FALSE)</f>
        <v>28-01-2019</v>
      </c>
      <c r="H330" s="2" t="s">
        <v>1407</v>
      </c>
      <c r="I330" t="str">
        <f>VLOOKUP(Order_Details[[#This Row],[Order ID]],'List of Orders '!$A$1:$E$501,3,FALSE)</f>
        <v>Amlan</v>
      </c>
      <c r="J330" t="str">
        <f>INDEX('List of Orders '!$D$2:$D$501, MATCH(Order_Details[[#This Row],[Order ID]],'List of Orders '!$A$2:$A$501,0))</f>
        <v>Madhya Pradesh</v>
      </c>
      <c r="K330" t="str">
        <f>INDEX('List of Orders '!$E$2:$E$501, MATCH(Order_Details[[#This Row],[Order ID]],'List of Orders '!$A$2:$A$501,0))</f>
        <v>Indore</v>
      </c>
      <c r="L330" s="4"/>
      <c r="M330"/>
    </row>
    <row r="331" spans="1:13" x14ac:dyDescent="0.3">
      <c r="A331" s="1" t="s">
        <v>212</v>
      </c>
      <c r="B331" s="2">
        <v>204</v>
      </c>
      <c r="C331" s="2">
        <v>94</v>
      </c>
      <c r="D331" s="2">
        <v>4</v>
      </c>
      <c r="E331" s="1" t="s">
        <v>1392</v>
      </c>
      <c r="F331" s="1" t="s">
        <v>1397</v>
      </c>
      <c r="G331" s="2" t="str">
        <f>VLOOKUP(Order_Details[[#This Row],[Order ID]],'List of Orders '!$A$1:$E$501,2,FALSE)</f>
        <v>28-01-2019</v>
      </c>
      <c r="H331" s="2" t="s">
        <v>1407</v>
      </c>
      <c r="I331" t="str">
        <f>VLOOKUP(Order_Details[[#This Row],[Order ID]],'List of Orders '!$A$1:$E$501,3,FALSE)</f>
        <v>Amlan</v>
      </c>
      <c r="J331" t="str">
        <f>INDEX('List of Orders '!$D$2:$D$501, MATCH(Order_Details[[#This Row],[Order ID]],'List of Orders '!$A$2:$A$501,0))</f>
        <v>Madhya Pradesh</v>
      </c>
      <c r="K331" t="str">
        <f>INDEX('List of Orders '!$E$2:$E$501, MATCH(Order_Details[[#This Row],[Order ID]],'List of Orders '!$A$2:$A$501,0))</f>
        <v>Indore</v>
      </c>
      <c r="L331" s="4"/>
      <c r="M331"/>
    </row>
    <row r="332" spans="1:13" x14ac:dyDescent="0.3">
      <c r="A332" s="1" t="s">
        <v>213</v>
      </c>
      <c r="B332" s="2">
        <v>30</v>
      </c>
      <c r="C332" s="2">
        <v>11</v>
      </c>
      <c r="D332" s="2">
        <v>5</v>
      </c>
      <c r="E332" s="1" t="s">
        <v>1392</v>
      </c>
      <c r="F332" s="1" t="s">
        <v>1397</v>
      </c>
      <c r="G332" s="2" t="str">
        <f>VLOOKUP(Order_Details[[#This Row],[Order ID]],'List of Orders '!$A$1:$E$501,2,FALSE)</f>
        <v>01-02-2019</v>
      </c>
      <c r="H332" s="2" t="s">
        <v>1407</v>
      </c>
      <c r="I332" t="str">
        <f>VLOOKUP(Order_Details[[#This Row],[Order ID]],'List of Orders '!$A$1:$E$501,3,FALSE)</f>
        <v>Jaydeep</v>
      </c>
      <c r="J332" t="str">
        <f>INDEX('List of Orders '!$D$2:$D$501, MATCH(Order_Details[[#This Row],[Order ID]],'List of Orders '!$A$2:$A$501,0))</f>
        <v>Madhya Pradesh</v>
      </c>
      <c r="K332" t="str">
        <f>INDEX('List of Orders '!$E$2:$E$501, MATCH(Order_Details[[#This Row],[Order ID]],'List of Orders '!$A$2:$A$501,0))</f>
        <v>Bhopal</v>
      </c>
      <c r="L332" s="4"/>
      <c r="M332"/>
    </row>
    <row r="333" spans="1:13" x14ac:dyDescent="0.3">
      <c r="A333" s="1" t="s">
        <v>214</v>
      </c>
      <c r="B333" s="2">
        <v>259</v>
      </c>
      <c r="C333" s="2">
        <v>47</v>
      </c>
      <c r="D333" s="2">
        <v>5</v>
      </c>
      <c r="E333" s="1" t="s">
        <v>1392</v>
      </c>
      <c r="F333" s="1" t="s">
        <v>1397</v>
      </c>
      <c r="G333" s="2" t="str">
        <f>VLOOKUP(Order_Details[[#This Row],[Order ID]],'List of Orders '!$A$1:$E$501,2,FALSE)</f>
        <v>04-02-2019</v>
      </c>
      <c r="H333" s="2" t="s">
        <v>1407</v>
      </c>
      <c r="I333" t="str">
        <f>VLOOKUP(Order_Details[[#This Row],[Order ID]],'List of Orders '!$A$1:$E$501,3,FALSE)</f>
        <v>Jay</v>
      </c>
      <c r="J333" t="str">
        <f>INDEX('List of Orders '!$D$2:$D$501, MATCH(Order_Details[[#This Row],[Order ID]],'List of Orders '!$A$2:$A$501,0))</f>
        <v>Delhi</v>
      </c>
      <c r="K333" t="str">
        <f>INDEX('List of Orders '!$E$2:$E$501, MATCH(Order_Details[[#This Row],[Order ID]],'List of Orders '!$A$2:$A$501,0))</f>
        <v>Delhi</v>
      </c>
      <c r="L333" s="4"/>
      <c r="M333"/>
    </row>
    <row r="334" spans="1:13" x14ac:dyDescent="0.3">
      <c r="A334" s="1" t="s">
        <v>215</v>
      </c>
      <c r="B334" s="2">
        <v>151</v>
      </c>
      <c r="C334" s="2">
        <v>29</v>
      </c>
      <c r="D334" s="2">
        <v>5</v>
      </c>
      <c r="E334" s="1" t="s">
        <v>1392</v>
      </c>
      <c r="F334" s="1" t="s">
        <v>1397</v>
      </c>
      <c r="G334" s="2" t="str">
        <f>VLOOKUP(Order_Details[[#This Row],[Order ID]],'List of Orders '!$A$1:$E$501,2,FALSE)</f>
        <v>24-02-2019</v>
      </c>
      <c r="H334" s="2" t="s">
        <v>1407</v>
      </c>
      <c r="I334" t="str">
        <f>VLOOKUP(Order_Details[[#This Row],[Order ID]],'List of Orders '!$A$1:$E$501,3,FALSE)</f>
        <v>Monica</v>
      </c>
      <c r="J334" t="str">
        <f>INDEX('List of Orders '!$D$2:$D$501, MATCH(Order_Details[[#This Row],[Order ID]],'List of Orders '!$A$2:$A$501,0))</f>
        <v>Punjab</v>
      </c>
      <c r="K334" t="str">
        <f>INDEX('List of Orders '!$E$2:$E$501, MATCH(Order_Details[[#This Row],[Order ID]],'List of Orders '!$A$2:$A$501,0))</f>
        <v>Chandigarh</v>
      </c>
      <c r="L334" s="4"/>
      <c r="M334"/>
    </row>
    <row r="335" spans="1:13" x14ac:dyDescent="0.3">
      <c r="A335" s="1" t="s">
        <v>215</v>
      </c>
      <c r="B335" s="2">
        <v>58</v>
      </c>
      <c r="C335" s="2">
        <v>17</v>
      </c>
      <c r="D335" s="2">
        <v>2</v>
      </c>
      <c r="E335" s="1" t="s">
        <v>1392</v>
      </c>
      <c r="F335" s="1" t="s">
        <v>1397</v>
      </c>
      <c r="G335" s="2" t="str">
        <f>VLOOKUP(Order_Details[[#This Row],[Order ID]],'List of Orders '!$A$1:$E$501,2,FALSE)</f>
        <v>24-02-2019</v>
      </c>
      <c r="H335" s="2" t="s">
        <v>1407</v>
      </c>
      <c r="I335" t="str">
        <f>VLOOKUP(Order_Details[[#This Row],[Order ID]],'List of Orders '!$A$1:$E$501,3,FALSE)</f>
        <v>Monica</v>
      </c>
      <c r="J335" t="str">
        <f>INDEX('List of Orders '!$D$2:$D$501, MATCH(Order_Details[[#This Row],[Order ID]],'List of Orders '!$A$2:$A$501,0))</f>
        <v>Punjab</v>
      </c>
      <c r="K335" t="str">
        <f>INDEX('List of Orders '!$E$2:$E$501, MATCH(Order_Details[[#This Row],[Order ID]],'List of Orders '!$A$2:$A$501,0))</f>
        <v>Chandigarh</v>
      </c>
      <c r="L335" s="4"/>
      <c r="M335"/>
    </row>
    <row r="336" spans="1:13" x14ac:dyDescent="0.3">
      <c r="A336" s="1" t="s">
        <v>216</v>
      </c>
      <c r="B336" s="2">
        <v>150</v>
      </c>
      <c r="C336" s="2">
        <v>32</v>
      </c>
      <c r="D336" s="2">
        <v>3</v>
      </c>
      <c r="E336" s="1" t="s">
        <v>1392</v>
      </c>
      <c r="F336" s="1" t="s">
        <v>1397</v>
      </c>
      <c r="G336" s="2" t="str">
        <f>VLOOKUP(Order_Details[[#This Row],[Order ID]],'List of Orders '!$A$1:$E$501,2,FALSE)</f>
        <v>01-03-2019</v>
      </c>
      <c r="H336" s="2" t="s">
        <v>1407</v>
      </c>
      <c r="I336" t="str">
        <f>VLOOKUP(Order_Details[[#This Row],[Order ID]],'List of Orders '!$A$1:$E$501,3,FALSE)</f>
        <v>Sudhir</v>
      </c>
      <c r="J336" t="str">
        <f>INDEX('List of Orders '!$D$2:$D$501, MATCH(Order_Details[[#This Row],[Order ID]],'List of Orders '!$A$2:$A$501,0))</f>
        <v>Nagaland</v>
      </c>
      <c r="K336" t="str">
        <f>INDEX('List of Orders '!$E$2:$E$501, MATCH(Order_Details[[#This Row],[Order ID]],'List of Orders '!$A$2:$A$501,0))</f>
        <v>Kohima</v>
      </c>
      <c r="L336" s="4"/>
      <c r="M336"/>
    </row>
    <row r="337" spans="1:13" x14ac:dyDescent="0.3">
      <c r="A337" s="1" t="s">
        <v>217</v>
      </c>
      <c r="B337" s="2">
        <v>13</v>
      </c>
      <c r="C337" s="2">
        <v>3</v>
      </c>
      <c r="D337" s="2">
        <v>2</v>
      </c>
      <c r="E337" s="1" t="s">
        <v>1392</v>
      </c>
      <c r="F337" s="1" t="s">
        <v>1397</v>
      </c>
      <c r="G337" s="2" t="str">
        <f>VLOOKUP(Order_Details[[#This Row],[Order ID]],'List of Orders '!$A$1:$E$501,2,FALSE)</f>
        <v>06-03-2019</v>
      </c>
      <c r="H337" s="2" t="s">
        <v>1407</v>
      </c>
      <c r="I337" t="str">
        <f>VLOOKUP(Order_Details[[#This Row],[Order ID]],'List of Orders '!$A$1:$E$501,3,FALSE)</f>
        <v>Vivek</v>
      </c>
      <c r="J337" t="str">
        <f>INDEX('List of Orders '!$D$2:$D$501, MATCH(Order_Details[[#This Row],[Order ID]],'List of Orders '!$A$2:$A$501,0))</f>
        <v>Goa</v>
      </c>
      <c r="K337" t="str">
        <f>INDEX('List of Orders '!$E$2:$E$501, MATCH(Order_Details[[#This Row],[Order ID]],'List of Orders '!$A$2:$A$501,0))</f>
        <v>Goa</v>
      </c>
      <c r="L337" s="4"/>
      <c r="M337"/>
    </row>
    <row r="338" spans="1:13" x14ac:dyDescent="0.3">
      <c r="A338" s="1" t="s">
        <v>116</v>
      </c>
      <c r="B338" s="2">
        <v>26</v>
      </c>
      <c r="C338" s="2">
        <v>7</v>
      </c>
      <c r="D338" s="2">
        <v>4</v>
      </c>
      <c r="E338" s="1" t="s">
        <v>1392</v>
      </c>
      <c r="F338" s="1" t="s">
        <v>1397</v>
      </c>
      <c r="G338" s="2" t="str">
        <f>VLOOKUP(Order_Details[[#This Row],[Order ID]],'List of Orders '!$A$1:$E$501,2,FALSE)</f>
        <v>09-03-2019</v>
      </c>
      <c r="H338" s="2" t="s">
        <v>1407</v>
      </c>
      <c r="I338" t="str">
        <f>VLOOKUP(Order_Details[[#This Row],[Order ID]],'List of Orders '!$A$1:$E$501,3,FALSE)</f>
        <v>Shardul</v>
      </c>
      <c r="J338" t="str">
        <f>INDEX('List of Orders '!$D$2:$D$501, MATCH(Order_Details[[#This Row],[Order ID]],'List of Orders '!$A$2:$A$501,0))</f>
        <v>Gujarat</v>
      </c>
      <c r="K338" t="str">
        <f>INDEX('List of Orders '!$E$2:$E$501, MATCH(Order_Details[[#This Row],[Order ID]],'List of Orders '!$A$2:$A$501,0))</f>
        <v>Ahmedabad</v>
      </c>
      <c r="L338" s="4"/>
      <c r="M338"/>
    </row>
    <row r="339" spans="1:13" x14ac:dyDescent="0.3">
      <c r="A339" s="1" t="s">
        <v>116</v>
      </c>
      <c r="B339" s="2">
        <v>137</v>
      </c>
      <c r="C339" s="2">
        <v>38</v>
      </c>
      <c r="D339" s="2">
        <v>5</v>
      </c>
      <c r="E339" s="1" t="s">
        <v>1392</v>
      </c>
      <c r="F339" s="1" t="s">
        <v>1397</v>
      </c>
      <c r="G339" s="2" t="str">
        <f>VLOOKUP(Order_Details[[#This Row],[Order ID]],'List of Orders '!$A$1:$E$501,2,FALSE)</f>
        <v>09-03-2019</v>
      </c>
      <c r="H339" s="2" t="s">
        <v>1407</v>
      </c>
      <c r="I339" t="str">
        <f>VLOOKUP(Order_Details[[#This Row],[Order ID]],'List of Orders '!$A$1:$E$501,3,FALSE)</f>
        <v>Shardul</v>
      </c>
      <c r="J339" t="str">
        <f>INDEX('List of Orders '!$D$2:$D$501, MATCH(Order_Details[[#This Row],[Order ID]],'List of Orders '!$A$2:$A$501,0))</f>
        <v>Gujarat</v>
      </c>
      <c r="K339" t="str">
        <f>INDEX('List of Orders '!$E$2:$E$501, MATCH(Order_Details[[#This Row],[Order ID]],'List of Orders '!$A$2:$A$501,0))</f>
        <v>Ahmedabad</v>
      </c>
      <c r="L339" s="4"/>
      <c r="M339"/>
    </row>
    <row r="340" spans="1:13" x14ac:dyDescent="0.3">
      <c r="A340" s="1" t="s">
        <v>218</v>
      </c>
      <c r="B340" s="2">
        <v>290</v>
      </c>
      <c r="C340" s="2">
        <v>35</v>
      </c>
      <c r="D340" s="2">
        <v>6</v>
      </c>
      <c r="E340" s="1" t="s">
        <v>1392</v>
      </c>
      <c r="F340" s="1" t="s">
        <v>1397</v>
      </c>
      <c r="G340" s="2" t="str">
        <f>VLOOKUP(Order_Details[[#This Row],[Order ID]],'List of Orders '!$A$1:$E$501,2,FALSE)</f>
        <v>13-03-2019</v>
      </c>
      <c r="H340" s="2" t="s">
        <v>1407</v>
      </c>
      <c r="I340" t="str">
        <f>VLOOKUP(Order_Details[[#This Row],[Order ID]],'List of Orders '!$A$1:$E$501,3,FALSE)</f>
        <v>Chetan</v>
      </c>
      <c r="J340" t="str">
        <f>INDEX('List of Orders '!$D$2:$D$501, MATCH(Order_Details[[#This Row],[Order ID]],'List of Orders '!$A$2:$A$501,0))</f>
        <v>Gujarat</v>
      </c>
      <c r="K340" t="str">
        <f>INDEX('List of Orders '!$E$2:$E$501, MATCH(Order_Details[[#This Row],[Order ID]],'List of Orders '!$A$2:$A$501,0))</f>
        <v>Ahmedabad</v>
      </c>
      <c r="L340" s="4"/>
      <c r="M340"/>
    </row>
    <row r="341" spans="1:13" x14ac:dyDescent="0.3">
      <c r="A341" s="1" t="s">
        <v>219</v>
      </c>
      <c r="B341" s="2">
        <v>24</v>
      </c>
      <c r="C341" s="2">
        <v>11</v>
      </c>
      <c r="D341" s="2">
        <v>3</v>
      </c>
      <c r="E341" s="1" t="s">
        <v>1392</v>
      </c>
      <c r="F341" s="1" t="s">
        <v>1397</v>
      </c>
      <c r="G341" s="2" t="str">
        <f>VLOOKUP(Order_Details[[#This Row],[Order ID]],'List of Orders '!$A$1:$E$501,2,FALSE)</f>
        <v>15-03-2019</v>
      </c>
      <c r="H341" s="2" t="s">
        <v>1407</v>
      </c>
      <c r="I341" t="str">
        <f>VLOOKUP(Order_Details[[#This Row],[Order ID]],'List of Orders '!$A$1:$E$501,3,FALSE)</f>
        <v>Shantanu</v>
      </c>
      <c r="J341" t="str">
        <f>INDEX('List of Orders '!$D$2:$D$501, MATCH(Order_Details[[#This Row],[Order ID]],'List of Orders '!$A$2:$A$501,0))</f>
        <v>Maharashtra</v>
      </c>
      <c r="K341" t="str">
        <f>INDEX('List of Orders '!$E$2:$E$501, MATCH(Order_Details[[#This Row],[Order ID]],'List of Orders '!$A$2:$A$501,0))</f>
        <v>Mumbai</v>
      </c>
      <c r="L341" s="4"/>
      <c r="M341"/>
    </row>
    <row r="342" spans="1:13" x14ac:dyDescent="0.3">
      <c r="A342" s="1" t="s">
        <v>219</v>
      </c>
      <c r="B342" s="2">
        <v>151</v>
      </c>
      <c r="C342" s="2">
        <v>9</v>
      </c>
      <c r="D342" s="2">
        <v>3</v>
      </c>
      <c r="E342" s="1" t="s">
        <v>1392</v>
      </c>
      <c r="F342" s="1" t="s">
        <v>1397</v>
      </c>
      <c r="G342" s="2" t="str">
        <f>VLOOKUP(Order_Details[[#This Row],[Order ID]],'List of Orders '!$A$1:$E$501,2,FALSE)</f>
        <v>15-03-2019</v>
      </c>
      <c r="H342" s="2" t="s">
        <v>1407</v>
      </c>
      <c r="I342" t="str">
        <f>VLOOKUP(Order_Details[[#This Row],[Order ID]],'List of Orders '!$A$1:$E$501,3,FALSE)</f>
        <v>Shantanu</v>
      </c>
      <c r="J342" t="str">
        <f>INDEX('List of Orders '!$D$2:$D$501, MATCH(Order_Details[[#This Row],[Order ID]],'List of Orders '!$A$2:$A$501,0))</f>
        <v>Maharashtra</v>
      </c>
      <c r="K342" t="str">
        <f>INDEX('List of Orders '!$E$2:$E$501, MATCH(Order_Details[[#This Row],[Order ID]],'List of Orders '!$A$2:$A$501,0))</f>
        <v>Mumbai</v>
      </c>
      <c r="L342" s="4"/>
      <c r="M342"/>
    </row>
    <row r="343" spans="1:13" x14ac:dyDescent="0.3">
      <c r="A343" s="1" t="s">
        <v>119</v>
      </c>
      <c r="B343" s="2">
        <v>158</v>
      </c>
      <c r="C343" s="2">
        <v>-29</v>
      </c>
      <c r="D343" s="2">
        <v>10</v>
      </c>
      <c r="E343" s="1" t="s">
        <v>1392</v>
      </c>
      <c r="F343" s="1" t="s">
        <v>1397</v>
      </c>
      <c r="G343" s="2" t="str">
        <f>VLOOKUP(Order_Details[[#This Row],[Order ID]],'List of Orders '!$A$1:$E$501,2,FALSE)</f>
        <v>16-03-2019</v>
      </c>
      <c r="H343" s="2" t="s">
        <v>1407</v>
      </c>
      <c r="I343" t="str">
        <f>VLOOKUP(Order_Details[[#This Row],[Order ID]],'List of Orders '!$A$1:$E$501,3,FALSE)</f>
        <v>Shruti</v>
      </c>
      <c r="J343" t="str">
        <f>INDEX('List of Orders '!$D$2:$D$501, MATCH(Order_Details[[#This Row],[Order ID]],'List of Orders '!$A$2:$A$501,0))</f>
        <v>Madhya Pradesh</v>
      </c>
      <c r="K343" t="str">
        <f>INDEX('List of Orders '!$E$2:$E$501, MATCH(Order_Details[[#This Row],[Order ID]],'List of Orders '!$A$2:$A$501,0))</f>
        <v>Indore</v>
      </c>
      <c r="L343" s="4"/>
      <c r="M343"/>
    </row>
    <row r="344" spans="1:13" x14ac:dyDescent="0.3">
      <c r="A344" s="1" t="s">
        <v>220</v>
      </c>
      <c r="B344" s="2">
        <v>111</v>
      </c>
      <c r="C344" s="2">
        <v>11</v>
      </c>
      <c r="D344" s="2">
        <v>9</v>
      </c>
      <c r="E344" s="1" t="s">
        <v>1392</v>
      </c>
      <c r="F344" s="1" t="s">
        <v>1397</v>
      </c>
      <c r="G344" s="2" t="str">
        <f>VLOOKUP(Order_Details[[#This Row],[Order ID]],'List of Orders '!$A$1:$E$501,2,FALSE)</f>
        <v>17-03-2019</v>
      </c>
      <c r="H344" s="2" t="s">
        <v>1407</v>
      </c>
      <c r="I344" t="str">
        <f>VLOOKUP(Order_Details[[#This Row],[Order ID]],'List of Orders '!$A$1:$E$501,3,FALSE)</f>
        <v>Jesal</v>
      </c>
      <c r="J344" t="str">
        <f>INDEX('List of Orders '!$D$2:$D$501, MATCH(Order_Details[[#This Row],[Order ID]],'List of Orders '!$A$2:$A$501,0))</f>
        <v>West Bengal</v>
      </c>
      <c r="K344" t="str">
        <f>INDEX('List of Orders '!$E$2:$E$501, MATCH(Order_Details[[#This Row],[Order ID]],'List of Orders '!$A$2:$A$501,0))</f>
        <v>Kolkata</v>
      </c>
      <c r="L344" s="4"/>
      <c r="M344"/>
    </row>
    <row r="345" spans="1:13" x14ac:dyDescent="0.3">
      <c r="A345" s="1" t="s">
        <v>120</v>
      </c>
      <c r="B345" s="2">
        <v>14</v>
      </c>
      <c r="C345" s="2">
        <v>0</v>
      </c>
      <c r="D345" s="2">
        <v>4</v>
      </c>
      <c r="E345" s="1" t="s">
        <v>1392</v>
      </c>
      <c r="F345" s="1" t="s">
        <v>1397</v>
      </c>
      <c r="G345" s="2" t="str">
        <f>VLOOKUP(Order_Details[[#This Row],[Order ID]],'List of Orders '!$A$1:$E$501,2,FALSE)</f>
        <v>18-03-2019</v>
      </c>
      <c r="H345" s="2" t="s">
        <v>1407</v>
      </c>
      <c r="I345" t="str">
        <f>VLOOKUP(Order_Details[[#This Row],[Order ID]],'List of Orders '!$A$1:$E$501,3,FALSE)</f>
        <v>Priyanka</v>
      </c>
      <c r="J345" t="str">
        <f>INDEX('List of Orders '!$D$2:$D$501, MATCH(Order_Details[[#This Row],[Order ID]],'List of Orders '!$A$2:$A$501,0))</f>
        <v>Madhya Pradesh</v>
      </c>
      <c r="K345" t="str">
        <f>INDEX('List of Orders '!$E$2:$E$501, MATCH(Order_Details[[#This Row],[Order ID]],'List of Orders '!$A$2:$A$501,0))</f>
        <v>Indore</v>
      </c>
      <c r="L345" s="4"/>
      <c r="M345"/>
    </row>
    <row r="346" spans="1:13" x14ac:dyDescent="0.3">
      <c r="A346" s="1" t="s">
        <v>120</v>
      </c>
      <c r="B346" s="2">
        <v>44</v>
      </c>
      <c r="C346" s="2">
        <v>14</v>
      </c>
      <c r="D346" s="2">
        <v>3</v>
      </c>
      <c r="E346" s="1" t="s">
        <v>1392</v>
      </c>
      <c r="F346" s="1" t="s">
        <v>1397</v>
      </c>
      <c r="G346" s="2" t="str">
        <f>VLOOKUP(Order_Details[[#This Row],[Order ID]],'List of Orders '!$A$1:$E$501,2,FALSE)</f>
        <v>18-03-2019</v>
      </c>
      <c r="H346" s="2" t="s">
        <v>1407</v>
      </c>
      <c r="I346" t="str">
        <f>VLOOKUP(Order_Details[[#This Row],[Order ID]],'List of Orders '!$A$1:$E$501,3,FALSE)</f>
        <v>Priyanka</v>
      </c>
      <c r="J346" t="str">
        <f>INDEX('List of Orders '!$D$2:$D$501, MATCH(Order_Details[[#This Row],[Order ID]],'List of Orders '!$A$2:$A$501,0))</f>
        <v>Madhya Pradesh</v>
      </c>
      <c r="K346" t="str">
        <f>INDEX('List of Orders '!$E$2:$E$501, MATCH(Order_Details[[#This Row],[Order ID]],'List of Orders '!$A$2:$A$501,0))</f>
        <v>Indore</v>
      </c>
      <c r="L346" s="4"/>
      <c r="M346"/>
    </row>
    <row r="347" spans="1:13" x14ac:dyDescent="0.3">
      <c r="A347" s="1" t="s">
        <v>221</v>
      </c>
      <c r="B347" s="2">
        <v>22</v>
      </c>
      <c r="C347" s="2">
        <v>-8</v>
      </c>
      <c r="D347" s="2">
        <v>4</v>
      </c>
      <c r="E347" s="1" t="s">
        <v>1392</v>
      </c>
      <c r="F347" s="1" t="s">
        <v>1397</v>
      </c>
      <c r="G347" s="2" t="str">
        <f>VLOOKUP(Order_Details[[#This Row],[Order ID]],'List of Orders '!$A$1:$E$501,2,FALSE)</f>
        <v>19-03-2019</v>
      </c>
      <c r="H347" s="2" t="s">
        <v>1407</v>
      </c>
      <c r="I347" t="str">
        <f>VLOOKUP(Order_Details[[#This Row],[Order ID]],'List of Orders '!$A$1:$E$501,3,FALSE)</f>
        <v>Krutika</v>
      </c>
      <c r="J347" t="str">
        <f>INDEX('List of Orders '!$D$2:$D$501, MATCH(Order_Details[[#This Row],[Order ID]],'List of Orders '!$A$2:$A$501,0))</f>
        <v>Andhra Pradesh</v>
      </c>
      <c r="K347" t="str">
        <f>INDEX('List of Orders '!$E$2:$E$501, MATCH(Order_Details[[#This Row],[Order ID]],'List of Orders '!$A$2:$A$501,0))</f>
        <v>Hyderabad</v>
      </c>
      <c r="L347" s="4"/>
      <c r="M347"/>
    </row>
    <row r="348" spans="1:13" x14ac:dyDescent="0.3">
      <c r="A348" s="1" t="s">
        <v>221</v>
      </c>
      <c r="B348" s="2">
        <v>44</v>
      </c>
      <c r="C348" s="2">
        <v>2</v>
      </c>
      <c r="D348" s="2">
        <v>3</v>
      </c>
      <c r="E348" s="1" t="s">
        <v>1392</v>
      </c>
      <c r="F348" s="1" t="s">
        <v>1397</v>
      </c>
      <c r="G348" s="2" t="str">
        <f>VLOOKUP(Order_Details[[#This Row],[Order ID]],'List of Orders '!$A$1:$E$501,2,FALSE)</f>
        <v>19-03-2019</v>
      </c>
      <c r="H348" s="2" t="s">
        <v>1407</v>
      </c>
      <c r="I348" t="str">
        <f>VLOOKUP(Order_Details[[#This Row],[Order ID]],'List of Orders '!$A$1:$E$501,3,FALSE)</f>
        <v>Krutika</v>
      </c>
      <c r="J348" t="str">
        <f>INDEX('List of Orders '!$D$2:$D$501, MATCH(Order_Details[[#This Row],[Order ID]],'List of Orders '!$A$2:$A$501,0))</f>
        <v>Andhra Pradesh</v>
      </c>
      <c r="K348" t="str">
        <f>INDEX('List of Orders '!$E$2:$E$501, MATCH(Order_Details[[#This Row],[Order ID]],'List of Orders '!$A$2:$A$501,0))</f>
        <v>Hyderabad</v>
      </c>
      <c r="L348" s="4"/>
      <c r="M348"/>
    </row>
    <row r="349" spans="1:13" x14ac:dyDescent="0.3">
      <c r="A349" s="1" t="s">
        <v>222</v>
      </c>
      <c r="B349" s="2">
        <v>59</v>
      </c>
      <c r="C349" s="2">
        <v>10</v>
      </c>
      <c r="D349" s="2">
        <v>2</v>
      </c>
      <c r="E349" s="1" t="s">
        <v>1392</v>
      </c>
      <c r="F349" s="1" t="s">
        <v>1397</v>
      </c>
      <c r="G349" s="2" t="str">
        <f>VLOOKUP(Order_Details[[#This Row],[Order ID]],'List of Orders '!$A$1:$E$501,2,FALSE)</f>
        <v>22-03-2019</v>
      </c>
      <c r="H349" s="2" t="s">
        <v>1407</v>
      </c>
      <c r="I349" t="str">
        <f>VLOOKUP(Order_Details[[#This Row],[Order ID]],'List of Orders '!$A$1:$E$501,3,FALSE)</f>
        <v>Shreya</v>
      </c>
      <c r="J349" t="str">
        <f>INDEX('List of Orders '!$D$2:$D$501, MATCH(Order_Details[[#This Row],[Order ID]],'List of Orders '!$A$2:$A$501,0))</f>
        <v>Maharashtra</v>
      </c>
      <c r="K349" t="str">
        <f>INDEX('List of Orders '!$E$2:$E$501, MATCH(Order_Details[[#This Row],[Order ID]],'List of Orders '!$A$2:$A$501,0))</f>
        <v>Mumbai</v>
      </c>
      <c r="L349" s="4"/>
      <c r="M349"/>
    </row>
    <row r="350" spans="1:13" x14ac:dyDescent="0.3">
      <c r="A350" s="1" t="s">
        <v>222</v>
      </c>
      <c r="B350" s="2">
        <v>33</v>
      </c>
      <c r="C350" s="2">
        <v>10</v>
      </c>
      <c r="D350" s="2">
        <v>3</v>
      </c>
      <c r="E350" s="1" t="s">
        <v>1392</v>
      </c>
      <c r="F350" s="1" t="s">
        <v>1397</v>
      </c>
      <c r="G350" s="2" t="str">
        <f>VLOOKUP(Order_Details[[#This Row],[Order ID]],'List of Orders '!$A$1:$E$501,2,FALSE)</f>
        <v>22-03-2019</v>
      </c>
      <c r="H350" s="2" t="s">
        <v>1407</v>
      </c>
      <c r="I350" t="str">
        <f>VLOOKUP(Order_Details[[#This Row],[Order ID]],'List of Orders '!$A$1:$E$501,3,FALSE)</f>
        <v>Shreya</v>
      </c>
      <c r="J350" t="str">
        <f>INDEX('List of Orders '!$D$2:$D$501, MATCH(Order_Details[[#This Row],[Order ID]],'List of Orders '!$A$2:$A$501,0))</f>
        <v>Maharashtra</v>
      </c>
      <c r="K350" t="str">
        <f>INDEX('List of Orders '!$E$2:$E$501, MATCH(Order_Details[[#This Row],[Order ID]],'List of Orders '!$A$2:$A$501,0))</f>
        <v>Mumbai</v>
      </c>
      <c r="L350" s="4"/>
      <c r="M350"/>
    </row>
    <row r="351" spans="1:13" x14ac:dyDescent="0.3">
      <c r="A351" s="1" t="s">
        <v>124</v>
      </c>
      <c r="B351" s="2">
        <v>105</v>
      </c>
      <c r="C351" s="2">
        <v>25</v>
      </c>
      <c r="D351" s="2">
        <v>2</v>
      </c>
      <c r="E351" s="1" t="s">
        <v>1392</v>
      </c>
      <c r="F351" s="1" t="s">
        <v>1397</v>
      </c>
      <c r="G351" s="2" t="str">
        <f>VLOOKUP(Order_Details[[#This Row],[Order ID]],'List of Orders '!$A$1:$E$501,2,FALSE)</f>
        <v>24-03-2019</v>
      </c>
      <c r="H351" s="2" t="s">
        <v>1407</v>
      </c>
      <c r="I351" t="str">
        <f>VLOOKUP(Order_Details[[#This Row],[Order ID]],'List of Orders '!$A$1:$E$501,3,FALSE)</f>
        <v>Aparajita</v>
      </c>
      <c r="J351" t="str">
        <f>INDEX('List of Orders '!$D$2:$D$501, MATCH(Order_Details[[#This Row],[Order ID]],'List of Orders '!$A$2:$A$501,0))</f>
        <v>West Bengal</v>
      </c>
      <c r="K351" t="str">
        <f>INDEX('List of Orders '!$E$2:$E$501, MATCH(Order_Details[[#This Row],[Order ID]],'List of Orders '!$A$2:$A$501,0))</f>
        <v>Kolkata</v>
      </c>
      <c r="L351" s="4"/>
      <c r="M351"/>
    </row>
    <row r="352" spans="1:13" x14ac:dyDescent="0.3">
      <c r="A352" s="1" t="s">
        <v>223</v>
      </c>
      <c r="B352" s="2">
        <v>82</v>
      </c>
      <c r="C352" s="2">
        <v>24</v>
      </c>
      <c r="D352" s="2">
        <v>6</v>
      </c>
      <c r="E352" s="1" t="s">
        <v>1392</v>
      </c>
      <c r="F352" s="1" t="s">
        <v>1397</v>
      </c>
      <c r="G352" s="2" t="str">
        <f>VLOOKUP(Order_Details[[#This Row],[Order ID]],'List of Orders '!$A$1:$E$501,2,FALSE)</f>
        <v>25-03-2019</v>
      </c>
      <c r="H352" s="2" t="s">
        <v>1407</v>
      </c>
      <c r="I352" t="str">
        <f>VLOOKUP(Order_Details[[#This Row],[Order ID]],'List of Orders '!$A$1:$E$501,3,FALSE)</f>
        <v>Muskan</v>
      </c>
      <c r="J352" t="str">
        <f>INDEX('List of Orders '!$D$2:$D$501, MATCH(Order_Details[[#This Row],[Order ID]],'List of Orders '!$A$2:$A$501,0))</f>
        <v>Madhya Pradesh</v>
      </c>
      <c r="K352" t="str">
        <f>INDEX('List of Orders '!$E$2:$E$501, MATCH(Order_Details[[#This Row],[Order ID]],'List of Orders '!$A$2:$A$501,0))</f>
        <v>Indore</v>
      </c>
      <c r="L352" s="4"/>
      <c r="M352"/>
    </row>
    <row r="353" spans="1:13" x14ac:dyDescent="0.3">
      <c r="A353" s="1" t="s">
        <v>223</v>
      </c>
      <c r="B353" s="2">
        <v>23</v>
      </c>
      <c r="C353" s="2">
        <v>8</v>
      </c>
      <c r="D353" s="2">
        <v>2</v>
      </c>
      <c r="E353" s="1" t="s">
        <v>1392</v>
      </c>
      <c r="F353" s="1" t="s">
        <v>1397</v>
      </c>
      <c r="G353" s="2" t="str">
        <f>VLOOKUP(Order_Details[[#This Row],[Order ID]],'List of Orders '!$A$1:$E$501,2,FALSE)</f>
        <v>25-03-2019</v>
      </c>
      <c r="H353" s="2" t="s">
        <v>1407</v>
      </c>
      <c r="I353" t="str">
        <f>VLOOKUP(Order_Details[[#This Row],[Order ID]],'List of Orders '!$A$1:$E$501,3,FALSE)</f>
        <v>Muskan</v>
      </c>
      <c r="J353" t="str">
        <f>INDEX('List of Orders '!$D$2:$D$501, MATCH(Order_Details[[#This Row],[Order ID]],'List of Orders '!$A$2:$A$501,0))</f>
        <v>Madhya Pradesh</v>
      </c>
      <c r="K353" t="str">
        <f>INDEX('List of Orders '!$E$2:$E$501, MATCH(Order_Details[[#This Row],[Order ID]],'List of Orders '!$A$2:$A$501,0))</f>
        <v>Indore</v>
      </c>
      <c r="L353" s="4"/>
      <c r="M353"/>
    </row>
    <row r="354" spans="1:13" x14ac:dyDescent="0.3">
      <c r="A354" s="1" t="s">
        <v>224</v>
      </c>
      <c r="B354" s="2">
        <v>17</v>
      </c>
      <c r="C354" s="2">
        <v>7</v>
      </c>
      <c r="D354" s="2">
        <v>3</v>
      </c>
      <c r="E354" s="1" t="s">
        <v>1392</v>
      </c>
      <c r="F354" s="1" t="s">
        <v>1397</v>
      </c>
      <c r="G354" s="2" t="str">
        <f>VLOOKUP(Order_Details[[#This Row],[Order ID]],'List of Orders '!$A$1:$E$501,2,FALSE)</f>
        <v>31-03-2019</v>
      </c>
      <c r="H354" s="2" t="s">
        <v>1407</v>
      </c>
      <c r="I354" t="str">
        <f>VLOOKUP(Order_Details[[#This Row],[Order ID]],'List of Orders '!$A$1:$E$501,3,FALSE)</f>
        <v>Saloni</v>
      </c>
      <c r="J354" t="str">
        <f>INDEX('List of Orders '!$D$2:$D$501, MATCH(Order_Details[[#This Row],[Order ID]],'List of Orders '!$A$2:$A$501,0))</f>
        <v>West Bengal</v>
      </c>
      <c r="K354" t="str">
        <f>INDEX('List of Orders '!$E$2:$E$501, MATCH(Order_Details[[#This Row],[Order ID]],'List of Orders '!$A$2:$A$501,0))</f>
        <v>Kolkata</v>
      </c>
      <c r="L354" s="4"/>
      <c r="M354"/>
    </row>
    <row r="355" spans="1:13" x14ac:dyDescent="0.3">
      <c r="A355" s="1" t="s">
        <v>225</v>
      </c>
      <c r="B355" s="2">
        <v>398</v>
      </c>
      <c r="C355" s="2">
        <v>111</v>
      </c>
      <c r="D355" s="2">
        <v>8</v>
      </c>
      <c r="E355" s="1" t="s">
        <v>1392</v>
      </c>
      <c r="F355" s="1" t="s">
        <v>1397</v>
      </c>
      <c r="G355" s="2" t="str">
        <f>VLOOKUP(Order_Details[[#This Row],[Order ID]],'List of Orders '!$A$1:$E$501,2,FALSE)</f>
        <v>08-04-2019</v>
      </c>
      <c r="H355" s="2" t="s">
        <v>1407</v>
      </c>
      <c r="I355" t="str">
        <f>VLOOKUP(Order_Details[[#This Row],[Order ID]],'List of Orders '!$A$1:$E$501,3,FALSE)</f>
        <v>Seema</v>
      </c>
      <c r="J355" t="str">
        <f>INDEX('List of Orders '!$D$2:$D$501, MATCH(Order_Details[[#This Row],[Order ID]],'List of Orders '!$A$2:$A$501,0))</f>
        <v>Uttar Pradesh</v>
      </c>
      <c r="K355" t="str">
        <f>INDEX('List of Orders '!$E$2:$E$501, MATCH(Order_Details[[#This Row],[Order ID]],'List of Orders '!$A$2:$A$501,0))</f>
        <v>Allahabad</v>
      </c>
      <c r="L355" s="4"/>
      <c r="M355"/>
    </row>
    <row r="356" spans="1:13" x14ac:dyDescent="0.3">
      <c r="A356" s="1" t="s">
        <v>127</v>
      </c>
      <c r="B356" s="2">
        <v>12</v>
      </c>
      <c r="C356" s="2">
        <v>1</v>
      </c>
      <c r="D356" s="2">
        <v>2</v>
      </c>
      <c r="E356" s="1" t="s">
        <v>1392</v>
      </c>
      <c r="F356" s="1" t="s">
        <v>1397</v>
      </c>
      <c r="G356" s="2" t="str">
        <f>VLOOKUP(Order_Details[[#This Row],[Order ID]],'List of Orders '!$A$1:$E$501,2,FALSE)</f>
        <v>14-04-2019</v>
      </c>
      <c r="H356" s="2" t="s">
        <v>1407</v>
      </c>
      <c r="I356" t="str">
        <f>VLOOKUP(Order_Details[[#This Row],[Order ID]],'List of Orders '!$A$1:$E$501,3,FALSE)</f>
        <v>Shivangi</v>
      </c>
      <c r="J356" t="str">
        <f>INDEX('List of Orders '!$D$2:$D$501, MATCH(Order_Details[[#This Row],[Order ID]],'List of Orders '!$A$2:$A$501,0))</f>
        <v>Madhya Pradesh</v>
      </c>
      <c r="K356" t="str">
        <f>INDEX('List of Orders '!$E$2:$E$501, MATCH(Order_Details[[#This Row],[Order ID]],'List of Orders '!$A$2:$A$501,0))</f>
        <v>Indore</v>
      </c>
      <c r="L356" s="4"/>
      <c r="M356"/>
    </row>
    <row r="357" spans="1:13" x14ac:dyDescent="0.3">
      <c r="A357" s="1" t="s">
        <v>226</v>
      </c>
      <c r="B357" s="2">
        <v>32</v>
      </c>
      <c r="C357" s="2">
        <v>8</v>
      </c>
      <c r="D357" s="2">
        <v>5</v>
      </c>
      <c r="E357" s="1" t="s">
        <v>1392</v>
      </c>
      <c r="F357" s="1" t="s">
        <v>1397</v>
      </c>
      <c r="G357" s="2" t="str">
        <f>VLOOKUP(Order_Details[[#This Row],[Order ID]],'List of Orders '!$A$1:$E$501,2,FALSE)</f>
        <v>20-04-2019</v>
      </c>
      <c r="H357" s="2" t="s">
        <v>1407</v>
      </c>
      <c r="I357" t="str">
        <f>VLOOKUP(Order_Details[[#This Row],[Order ID]],'List of Orders '!$A$1:$E$501,3,FALSE)</f>
        <v>Ginny</v>
      </c>
      <c r="J357" t="str">
        <f>INDEX('List of Orders '!$D$2:$D$501, MATCH(Order_Details[[#This Row],[Order ID]],'List of Orders '!$A$2:$A$501,0))</f>
        <v>Madhya Pradesh</v>
      </c>
      <c r="K357" t="str">
        <f>INDEX('List of Orders '!$E$2:$E$501, MATCH(Order_Details[[#This Row],[Order ID]],'List of Orders '!$A$2:$A$501,0))</f>
        <v>Indore</v>
      </c>
      <c r="L357" s="4"/>
      <c r="M357"/>
    </row>
    <row r="358" spans="1:13" x14ac:dyDescent="0.3">
      <c r="A358" s="1" t="s">
        <v>227</v>
      </c>
      <c r="B358" s="2">
        <v>88</v>
      </c>
      <c r="C358" s="2">
        <v>11</v>
      </c>
      <c r="D358" s="2">
        <v>7</v>
      </c>
      <c r="E358" s="1" t="s">
        <v>1392</v>
      </c>
      <c r="F358" s="1" t="s">
        <v>1397</v>
      </c>
      <c r="G358" s="2" t="str">
        <f>VLOOKUP(Order_Details[[#This Row],[Order ID]],'List of Orders '!$A$1:$E$501,2,FALSE)</f>
        <v>22-04-2019</v>
      </c>
      <c r="H358" s="2" t="s">
        <v>1407</v>
      </c>
      <c r="I358" t="str">
        <f>VLOOKUP(Order_Details[[#This Row],[Order ID]],'List of Orders '!$A$1:$E$501,3,FALSE)</f>
        <v>Manjiri</v>
      </c>
      <c r="J358" t="str">
        <f>INDEX('List of Orders '!$D$2:$D$501, MATCH(Order_Details[[#This Row],[Order ID]],'List of Orders '!$A$2:$A$501,0))</f>
        <v>Delhi</v>
      </c>
      <c r="K358" t="str">
        <f>INDEX('List of Orders '!$E$2:$E$501, MATCH(Order_Details[[#This Row],[Order ID]],'List of Orders '!$A$2:$A$501,0))</f>
        <v>Delhi</v>
      </c>
      <c r="L358" s="4"/>
      <c r="M358"/>
    </row>
    <row r="359" spans="1:13" x14ac:dyDescent="0.3">
      <c r="A359" s="1" t="s">
        <v>228</v>
      </c>
      <c r="B359" s="2">
        <v>44</v>
      </c>
      <c r="C359" s="2">
        <v>14</v>
      </c>
      <c r="D359" s="2">
        <v>3</v>
      </c>
      <c r="E359" s="1" t="s">
        <v>1392</v>
      </c>
      <c r="F359" s="1" t="s">
        <v>1397</v>
      </c>
      <c r="G359" s="2" t="str">
        <f>VLOOKUP(Order_Details[[#This Row],[Order ID]],'List of Orders '!$A$1:$E$501,2,FALSE)</f>
        <v>24-04-2019</v>
      </c>
      <c r="H359" s="2" t="s">
        <v>1407</v>
      </c>
      <c r="I359" t="str">
        <f>VLOOKUP(Order_Details[[#This Row],[Order ID]],'List of Orders '!$A$1:$E$501,3,FALSE)</f>
        <v>Anjali</v>
      </c>
      <c r="J359" t="str">
        <f>INDEX('List of Orders '!$D$2:$D$501, MATCH(Order_Details[[#This Row],[Order ID]],'List of Orders '!$A$2:$A$501,0))</f>
        <v>Delhi</v>
      </c>
      <c r="K359" t="str">
        <f>INDEX('List of Orders '!$E$2:$E$501, MATCH(Order_Details[[#This Row],[Order ID]],'List of Orders '!$A$2:$A$501,0))</f>
        <v>Delhi</v>
      </c>
      <c r="L359" s="4"/>
      <c r="M359"/>
    </row>
    <row r="360" spans="1:13" x14ac:dyDescent="0.3">
      <c r="A360" s="1" t="s">
        <v>228</v>
      </c>
      <c r="B360" s="2">
        <v>338</v>
      </c>
      <c r="C360" s="2">
        <v>41</v>
      </c>
      <c r="D360" s="2">
        <v>7</v>
      </c>
      <c r="E360" s="1" t="s">
        <v>1392</v>
      </c>
      <c r="F360" s="1" t="s">
        <v>1397</v>
      </c>
      <c r="G360" s="2" t="str">
        <f>VLOOKUP(Order_Details[[#This Row],[Order ID]],'List of Orders '!$A$1:$E$501,2,FALSE)</f>
        <v>24-04-2019</v>
      </c>
      <c r="H360" s="2" t="s">
        <v>1407</v>
      </c>
      <c r="I360" t="str">
        <f>VLOOKUP(Order_Details[[#This Row],[Order ID]],'List of Orders '!$A$1:$E$501,3,FALSE)</f>
        <v>Anjali</v>
      </c>
      <c r="J360" t="str">
        <f>INDEX('List of Orders '!$D$2:$D$501, MATCH(Order_Details[[#This Row],[Order ID]],'List of Orders '!$A$2:$A$501,0))</f>
        <v>Delhi</v>
      </c>
      <c r="K360" t="str">
        <f>INDEX('List of Orders '!$E$2:$E$501, MATCH(Order_Details[[#This Row],[Order ID]],'List of Orders '!$A$2:$A$501,0))</f>
        <v>Delhi</v>
      </c>
      <c r="L360" s="4"/>
      <c r="M360"/>
    </row>
    <row r="361" spans="1:13" x14ac:dyDescent="0.3">
      <c r="A361" s="1" t="s">
        <v>229</v>
      </c>
      <c r="B361" s="2">
        <v>13</v>
      </c>
      <c r="C361" s="2">
        <v>5</v>
      </c>
      <c r="D361" s="2">
        <v>2</v>
      </c>
      <c r="E361" s="1" t="s">
        <v>1392</v>
      </c>
      <c r="F361" s="1" t="s">
        <v>1397</v>
      </c>
      <c r="G361" s="2" t="str">
        <f>VLOOKUP(Order_Details[[#This Row],[Order ID]],'List of Orders '!$A$1:$E$501,2,FALSE)</f>
        <v>26-04-2019</v>
      </c>
      <c r="H361" s="2" t="s">
        <v>1407</v>
      </c>
      <c r="I361" t="str">
        <f>VLOOKUP(Order_Details[[#This Row],[Order ID]],'List of Orders '!$A$1:$E$501,3,FALSE)</f>
        <v>Mansi</v>
      </c>
      <c r="J361" t="str">
        <f>INDEX('List of Orders '!$D$2:$D$501, MATCH(Order_Details[[#This Row],[Order ID]],'List of Orders '!$A$2:$A$501,0))</f>
        <v>Madhya Pradesh</v>
      </c>
      <c r="K361" t="str">
        <f>INDEX('List of Orders '!$E$2:$E$501, MATCH(Order_Details[[#This Row],[Order ID]],'List of Orders '!$A$2:$A$501,0))</f>
        <v>Indore</v>
      </c>
      <c r="L361" s="4"/>
      <c r="M361"/>
    </row>
    <row r="362" spans="1:13" x14ac:dyDescent="0.3">
      <c r="A362" s="1" t="s">
        <v>131</v>
      </c>
      <c r="B362" s="2">
        <v>31</v>
      </c>
      <c r="C362" s="2">
        <v>2</v>
      </c>
      <c r="D362" s="2">
        <v>2</v>
      </c>
      <c r="E362" s="1" t="s">
        <v>1392</v>
      </c>
      <c r="F362" s="1" t="s">
        <v>1397</v>
      </c>
      <c r="G362" s="2" t="str">
        <f>VLOOKUP(Order_Details[[#This Row],[Order ID]],'List of Orders '!$A$1:$E$501,2,FALSE)</f>
        <v>01-05-2019</v>
      </c>
      <c r="H362" s="2" t="s">
        <v>1407</v>
      </c>
      <c r="I362" t="str">
        <f>VLOOKUP(Order_Details[[#This Row],[Order ID]],'List of Orders '!$A$1:$E$501,3,FALSE)</f>
        <v>Prashant</v>
      </c>
      <c r="J362" t="str">
        <f>INDEX('List of Orders '!$D$2:$D$501, MATCH(Order_Details[[#This Row],[Order ID]],'List of Orders '!$A$2:$A$501,0))</f>
        <v>Delhi</v>
      </c>
      <c r="K362" t="str">
        <f>INDEX('List of Orders '!$E$2:$E$501, MATCH(Order_Details[[#This Row],[Order ID]],'List of Orders '!$A$2:$A$501,0))</f>
        <v>Delhi</v>
      </c>
      <c r="L362" s="4"/>
      <c r="M362"/>
    </row>
    <row r="363" spans="1:13" x14ac:dyDescent="0.3">
      <c r="A363" s="1" t="s">
        <v>230</v>
      </c>
      <c r="B363" s="2">
        <v>16</v>
      </c>
      <c r="C363" s="2">
        <v>6</v>
      </c>
      <c r="D363" s="2">
        <v>3</v>
      </c>
      <c r="E363" s="1" t="s">
        <v>1392</v>
      </c>
      <c r="F363" s="1" t="s">
        <v>1397</v>
      </c>
      <c r="G363" s="2" t="str">
        <f>VLOOKUP(Order_Details[[#This Row],[Order ID]],'List of Orders '!$A$1:$E$501,2,FALSE)</f>
        <v>02-05-2019</v>
      </c>
      <c r="H363" s="2" t="s">
        <v>1407</v>
      </c>
      <c r="I363" t="str">
        <f>VLOOKUP(Order_Details[[#This Row],[Order ID]],'List of Orders '!$A$1:$E$501,3,FALSE)</f>
        <v>Yogesh</v>
      </c>
      <c r="J363" t="str">
        <f>INDEX('List of Orders '!$D$2:$D$501, MATCH(Order_Details[[#This Row],[Order ID]],'List of Orders '!$A$2:$A$501,0))</f>
        <v>Madhya Pradesh</v>
      </c>
      <c r="K363" t="str">
        <f>INDEX('List of Orders '!$E$2:$E$501, MATCH(Order_Details[[#This Row],[Order ID]],'List of Orders '!$A$2:$A$501,0))</f>
        <v>Indore</v>
      </c>
      <c r="L363" s="4"/>
      <c r="M363"/>
    </row>
    <row r="364" spans="1:13" x14ac:dyDescent="0.3">
      <c r="A364" s="1" t="s">
        <v>230</v>
      </c>
      <c r="B364" s="2">
        <v>48</v>
      </c>
      <c r="C364" s="2">
        <v>15</v>
      </c>
      <c r="D364" s="2">
        <v>1</v>
      </c>
      <c r="E364" s="1" t="s">
        <v>1392</v>
      </c>
      <c r="F364" s="1" t="s">
        <v>1397</v>
      </c>
      <c r="G364" s="2" t="str">
        <f>VLOOKUP(Order_Details[[#This Row],[Order ID]],'List of Orders '!$A$1:$E$501,2,FALSE)</f>
        <v>02-05-2019</v>
      </c>
      <c r="H364" s="2" t="s">
        <v>1407</v>
      </c>
      <c r="I364" t="str">
        <f>VLOOKUP(Order_Details[[#This Row],[Order ID]],'List of Orders '!$A$1:$E$501,3,FALSE)</f>
        <v>Yogesh</v>
      </c>
      <c r="J364" t="str">
        <f>INDEX('List of Orders '!$D$2:$D$501, MATCH(Order_Details[[#This Row],[Order ID]],'List of Orders '!$A$2:$A$501,0))</f>
        <v>Madhya Pradesh</v>
      </c>
      <c r="K364" t="str">
        <f>INDEX('List of Orders '!$E$2:$E$501, MATCH(Order_Details[[#This Row],[Order ID]],'List of Orders '!$A$2:$A$501,0))</f>
        <v>Indore</v>
      </c>
      <c r="L364" s="4"/>
      <c r="M364"/>
    </row>
    <row r="365" spans="1:13" x14ac:dyDescent="0.3">
      <c r="A365" s="1" t="s">
        <v>132</v>
      </c>
      <c r="B365" s="2">
        <v>222</v>
      </c>
      <c r="C365" s="2">
        <v>74</v>
      </c>
      <c r="D365" s="2">
        <v>5</v>
      </c>
      <c r="E365" s="1" t="s">
        <v>1392</v>
      </c>
      <c r="F365" s="1" t="s">
        <v>1397</v>
      </c>
      <c r="G365" s="2" t="str">
        <f>VLOOKUP(Order_Details[[#This Row],[Order ID]],'List of Orders '!$A$1:$E$501,2,FALSE)</f>
        <v>04-05-2019</v>
      </c>
      <c r="H365" s="2" t="s">
        <v>1407</v>
      </c>
      <c r="I365" t="str">
        <f>VLOOKUP(Order_Details[[#This Row],[Order ID]],'List of Orders '!$A$1:$E$501,3,FALSE)</f>
        <v>Diwakar</v>
      </c>
      <c r="J365" t="str">
        <f>INDEX('List of Orders '!$D$2:$D$501, MATCH(Order_Details[[#This Row],[Order ID]],'List of Orders '!$A$2:$A$501,0))</f>
        <v>Delhi</v>
      </c>
      <c r="K365" t="str">
        <f>INDEX('List of Orders '!$E$2:$E$501, MATCH(Order_Details[[#This Row],[Order ID]],'List of Orders '!$A$2:$A$501,0))</f>
        <v>Delhi</v>
      </c>
      <c r="L365" s="4"/>
      <c r="M365"/>
    </row>
    <row r="366" spans="1:13" x14ac:dyDescent="0.3">
      <c r="A366" s="1" t="s">
        <v>231</v>
      </c>
      <c r="B366" s="2">
        <v>13</v>
      </c>
      <c r="C366" s="2">
        <v>0</v>
      </c>
      <c r="D366" s="2">
        <v>2</v>
      </c>
      <c r="E366" s="1" t="s">
        <v>1392</v>
      </c>
      <c r="F366" s="1" t="s">
        <v>1397</v>
      </c>
      <c r="G366" s="2" t="str">
        <f>VLOOKUP(Order_Details[[#This Row],[Order ID]],'List of Orders '!$A$1:$E$501,2,FALSE)</f>
        <v>06-05-2019</v>
      </c>
      <c r="H366" s="2" t="s">
        <v>1407</v>
      </c>
      <c r="I366" t="str">
        <f>VLOOKUP(Order_Details[[#This Row],[Order ID]],'List of Orders '!$A$1:$E$501,3,FALSE)</f>
        <v>Patil</v>
      </c>
      <c r="J366" t="str">
        <f>INDEX('List of Orders '!$D$2:$D$501, MATCH(Order_Details[[#This Row],[Order ID]],'List of Orders '!$A$2:$A$501,0))</f>
        <v>Delhi</v>
      </c>
      <c r="K366" t="str">
        <f>INDEX('List of Orders '!$E$2:$E$501, MATCH(Order_Details[[#This Row],[Order ID]],'List of Orders '!$A$2:$A$501,0))</f>
        <v>Delhi</v>
      </c>
      <c r="L366" s="4"/>
      <c r="M366"/>
    </row>
    <row r="367" spans="1:13" x14ac:dyDescent="0.3">
      <c r="A367" s="1" t="s">
        <v>134</v>
      </c>
      <c r="B367" s="2">
        <v>128</v>
      </c>
      <c r="C367" s="2">
        <v>47</v>
      </c>
      <c r="D367" s="2">
        <v>4</v>
      </c>
      <c r="E367" s="1" t="s">
        <v>1392</v>
      </c>
      <c r="F367" s="1" t="s">
        <v>1397</v>
      </c>
      <c r="G367" s="2" t="str">
        <f>VLOOKUP(Order_Details[[#This Row],[Order ID]],'List of Orders '!$A$1:$E$501,2,FALSE)</f>
        <v>08-05-2019</v>
      </c>
      <c r="H367" s="2" t="s">
        <v>1407</v>
      </c>
      <c r="I367" t="str">
        <f>VLOOKUP(Order_Details[[#This Row],[Order ID]],'List of Orders '!$A$1:$E$501,3,FALSE)</f>
        <v>Hitesh</v>
      </c>
      <c r="J367" t="str">
        <f>INDEX('List of Orders '!$D$2:$D$501, MATCH(Order_Details[[#This Row],[Order ID]],'List of Orders '!$A$2:$A$501,0))</f>
        <v>Madhya Pradesh</v>
      </c>
      <c r="K367" t="str">
        <f>INDEX('List of Orders '!$E$2:$E$501, MATCH(Order_Details[[#This Row],[Order ID]],'List of Orders '!$A$2:$A$501,0))</f>
        <v>Bhopal</v>
      </c>
      <c r="L367" s="4"/>
      <c r="M367"/>
    </row>
    <row r="368" spans="1:13" x14ac:dyDescent="0.3">
      <c r="A368" s="1" t="s">
        <v>136</v>
      </c>
      <c r="B368" s="2">
        <v>206</v>
      </c>
      <c r="C368" s="2">
        <v>51</v>
      </c>
      <c r="D368" s="2">
        <v>4</v>
      </c>
      <c r="E368" s="1" t="s">
        <v>1392</v>
      </c>
      <c r="F368" s="1" t="s">
        <v>1397</v>
      </c>
      <c r="G368" s="2" t="str">
        <f>VLOOKUP(Order_Details[[#This Row],[Order ID]],'List of Orders '!$A$1:$E$501,2,FALSE)</f>
        <v>13-05-2019</v>
      </c>
      <c r="H368" s="2" t="s">
        <v>1407</v>
      </c>
      <c r="I368" t="str">
        <f>VLOOKUP(Order_Details[[#This Row],[Order ID]],'List of Orders '!$A$1:$E$501,3,FALSE)</f>
        <v>Kalyani</v>
      </c>
      <c r="J368" t="str">
        <f>INDEX('List of Orders '!$D$2:$D$501, MATCH(Order_Details[[#This Row],[Order ID]],'List of Orders '!$A$2:$A$501,0))</f>
        <v>Tamil Nadu</v>
      </c>
      <c r="K368" t="str">
        <f>INDEX('List of Orders '!$E$2:$E$501, MATCH(Order_Details[[#This Row],[Order ID]],'List of Orders '!$A$2:$A$501,0))</f>
        <v>Chennai</v>
      </c>
      <c r="L368" s="4"/>
      <c r="M368"/>
    </row>
    <row r="369" spans="1:13" x14ac:dyDescent="0.3">
      <c r="A369" s="1" t="s">
        <v>232</v>
      </c>
      <c r="B369" s="2">
        <v>18</v>
      </c>
      <c r="C369" s="2">
        <v>2</v>
      </c>
      <c r="D369" s="2">
        <v>3</v>
      </c>
      <c r="E369" s="1" t="s">
        <v>1392</v>
      </c>
      <c r="F369" s="1" t="s">
        <v>1397</v>
      </c>
      <c r="G369" s="2" t="str">
        <f>VLOOKUP(Order_Details[[#This Row],[Order ID]],'List of Orders '!$A$1:$E$501,2,FALSE)</f>
        <v>15-05-2019</v>
      </c>
      <c r="H369" s="2" t="s">
        <v>1407</v>
      </c>
      <c r="I369" t="str">
        <f>VLOOKUP(Order_Details[[#This Row],[Order ID]],'List of Orders '!$A$1:$E$501,3,FALSE)</f>
        <v>Kartikay</v>
      </c>
      <c r="J369" t="str">
        <f>INDEX('List of Orders '!$D$2:$D$501, MATCH(Order_Details[[#This Row],[Order ID]],'List of Orders '!$A$2:$A$501,0))</f>
        <v>Bihar</v>
      </c>
      <c r="K369" t="str">
        <f>INDEX('List of Orders '!$E$2:$E$501, MATCH(Order_Details[[#This Row],[Order ID]],'List of Orders '!$A$2:$A$501,0))</f>
        <v>Patna</v>
      </c>
      <c r="L369" s="4"/>
      <c r="M369"/>
    </row>
    <row r="370" spans="1:13" x14ac:dyDescent="0.3">
      <c r="A370" s="1" t="s">
        <v>233</v>
      </c>
      <c r="B370" s="2">
        <v>202</v>
      </c>
      <c r="C370" s="2">
        <v>4</v>
      </c>
      <c r="D370" s="2">
        <v>4</v>
      </c>
      <c r="E370" s="1" t="s">
        <v>1392</v>
      </c>
      <c r="F370" s="1" t="s">
        <v>1397</v>
      </c>
      <c r="G370" s="2" t="str">
        <f>VLOOKUP(Order_Details[[#This Row],[Order ID]],'List of Orders '!$A$1:$E$501,2,FALSE)</f>
        <v>21-05-2019</v>
      </c>
      <c r="H370" s="2" t="s">
        <v>1407</v>
      </c>
      <c r="I370" t="str">
        <f>VLOOKUP(Order_Details[[#This Row],[Order ID]],'List of Orders '!$A$1:$E$501,3,FALSE)</f>
        <v>Hazel</v>
      </c>
      <c r="J370" t="str">
        <f>INDEX('List of Orders '!$D$2:$D$501, MATCH(Order_Details[[#This Row],[Order ID]],'List of Orders '!$A$2:$A$501,0))</f>
        <v>Karnataka</v>
      </c>
      <c r="K370" t="str">
        <f>INDEX('List of Orders '!$E$2:$E$501, MATCH(Order_Details[[#This Row],[Order ID]],'List of Orders '!$A$2:$A$501,0))</f>
        <v>Bangalore</v>
      </c>
      <c r="L370" s="4"/>
      <c r="M370"/>
    </row>
    <row r="371" spans="1:13" x14ac:dyDescent="0.3">
      <c r="A371" s="1" t="s">
        <v>234</v>
      </c>
      <c r="B371" s="2">
        <v>61</v>
      </c>
      <c r="C371" s="2">
        <v>8</v>
      </c>
      <c r="D371" s="2">
        <v>4</v>
      </c>
      <c r="E371" s="1" t="s">
        <v>1392</v>
      </c>
      <c r="F371" s="1" t="s">
        <v>1397</v>
      </c>
      <c r="G371" s="2" t="str">
        <f>VLOOKUP(Order_Details[[#This Row],[Order ID]],'List of Orders '!$A$1:$E$501,2,FALSE)</f>
        <v>23-05-2019</v>
      </c>
      <c r="H371" s="2" t="s">
        <v>1407</v>
      </c>
      <c r="I371" t="str">
        <f>VLOOKUP(Order_Details[[#This Row],[Order ID]],'List of Orders '!$A$1:$E$501,3,FALSE)</f>
        <v>Aarushi</v>
      </c>
      <c r="J371" t="str">
        <f>INDEX('List of Orders '!$D$2:$D$501, MATCH(Order_Details[[#This Row],[Order ID]],'List of Orders '!$A$2:$A$501,0))</f>
        <v>Tamil Nadu</v>
      </c>
      <c r="K371" t="str">
        <f>INDEX('List of Orders '!$E$2:$E$501, MATCH(Order_Details[[#This Row],[Order ID]],'List of Orders '!$A$2:$A$501,0))</f>
        <v>Chennai</v>
      </c>
      <c r="L371" s="4"/>
      <c r="M371"/>
    </row>
    <row r="372" spans="1:13" x14ac:dyDescent="0.3">
      <c r="A372" s="1" t="s">
        <v>235</v>
      </c>
      <c r="B372" s="2">
        <v>21</v>
      </c>
      <c r="C372" s="2">
        <v>-12</v>
      </c>
      <c r="D372" s="2">
        <v>3</v>
      </c>
      <c r="E372" s="1" t="s">
        <v>1392</v>
      </c>
      <c r="F372" s="1" t="s">
        <v>1397</v>
      </c>
      <c r="G372" s="2" t="str">
        <f>VLOOKUP(Order_Details[[#This Row],[Order ID]],'List of Orders '!$A$1:$E$501,2,FALSE)</f>
        <v>26-05-2019</v>
      </c>
      <c r="H372" s="2" t="s">
        <v>1407</v>
      </c>
      <c r="I372" t="str">
        <f>VLOOKUP(Order_Details[[#This Row],[Order ID]],'List of Orders '!$A$1:$E$501,3,FALSE)</f>
        <v>Anita</v>
      </c>
      <c r="J372" t="str">
        <f>INDEX('List of Orders '!$D$2:$D$501, MATCH(Order_Details[[#This Row],[Order ID]],'List of Orders '!$A$2:$A$501,0))</f>
        <v>Kerala</v>
      </c>
      <c r="K372" t="str">
        <f>INDEX('List of Orders '!$E$2:$E$501, MATCH(Order_Details[[#This Row],[Order ID]],'List of Orders '!$A$2:$A$501,0))</f>
        <v>Thiruvananthapuram</v>
      </c>
      <c r="L372" s="4"/>
      <c r="M372"/>
    </row>
    <row r="373" spans="1:13" x14ac:dyDescent="0.3">
      <c r="A373" s="1" t="s">
        <v>236</v>
      </c>
      <c r="B373" s="2">
        <v>41</v>
      </c>
      <c r="C373" s="2">
        <v>19</v>
      </c>
      <c r="D373" s="2">
        <v>5</v>
      </c>
      <c r="E373" s="1" t="s">
        <v>1392</v>
      </c>
      <c r="F373" s="1" t="s">
        <v>1397</v>
      </c>
      <c r="G373" s="2" t="str">
        <f>VLOOKUP(Order_Details[[#This Row],[Order ID]],'List of Orders '!$A$1:$E$501,2,FALSE)</f>
        <v>30-05-2019</v>
      </c>
      <c r="H373" s="2" t="s">
        <v>1407</v>
      </c>
      <c r="I373" t="str">
        <f>VLOOKUP(Order_Details[[#This Row],[Order ID]],'List of Orders '!$A$1:$E$501,3,FALSE)</f>
        <v>Bhavna</v>
      </c>
      <c r="J373" t="str">
        <f>INDEX('List of Orders '!$D$2:$D$501, MATCH(Order_Details[[#This Row],[Order ID]],'List of Orders '!$A$2:$A$501,0))</f>
        <v>Sikkim</v>
      </c>
      <c r="K373" t="str">
        <f>INDEX('List of Orders '!$E$2:$E$501, MATCH(Order_Details[[#This Row],[Order ID]],'List of Orders '!$A$2:$A$501,0))</f>
        <v>Gangtok</v>
      </c>
      <c r="L373" s="4"/>
      <c r="M373"/>
    </row>
    <row r="374" spans="1:13" x14ac:dyDescent="0.3">
      <c r="A374" s="1" t="s">
        <v>237</v>
      </c>
      <c r="B374" s="2">
        <v>255</v>
      </c>
      <c r="C374" s="2">
        <v>76</v>
      </c>
      <c r="D374" s="2">
        <v>9</v>
      </c>
      <c r="E374" s="1" t="s">
        <v>1392</v>
      </c>
      <c r="F374" s="1" t="s">
        <v>1397</v>
      </c>
      <c r="G374" s="2" t="str">
        <f>VLOOKUP(Order_Details[[#This Row],[Order ID]],'List of Orders '!$A$1:$E$501,2,FALSE)</f>
        <v>31-05-2019</v>
      </c>
      <c r="H374" s="2" t="s">
        <v>1407</v>
      </c>
      <c r="I374" t="str">
        <f>VLOOKUP(Order_Details[[#This Row],[Order ID]],'List of Orders '!$A$1:$E$501,3,FALSE)</f>
        <v>Kanak</v>
      </c>
      <c r="J374" t="str">
        <f>INDEX('List of Orders '!$D$2:$D$501, MATCH(Order_Details[[#This Row],[Order ID]],'List of Orders '!$A$2:$A$501,0))</f>
        <v>Goa</v>
      </c>
      <c r="K374" t="str">
        <f>INDEX('List of Orders '!$E$2:$E$501, MATCH(Order_Details[[#This Row],[Order ID]],'List of Orders '!$A$2:$A$501,0))</f>
        <v>Goa</v>
      </c>
      <c r="L374" s="4"/>
      <c r="M374"/>
    </row>
    <row r="375" spans="1:13" x14ac:dyDescent="0.3">
      <c r="A375" s="1" t="s">
        <v>238</v>
      </c>
      <c r="B375" s="2">
        <v>92</v>
      </c>
      <c r="C375" s="2">
        <v>5</v>
      </c>
      <c r="D375" s="2">
        <v>6</v>
      </c>
      <c r="E375" s="1" t="s">
        <v>1392</v>
      </c>
      <c r="F375" s="1" t="s">
        <v>1397</v>
      </c>
      <c r="G375" s="2" t="str">
        <f>VLOOKUP(Order_Details[[#This Row],[Order ID]],'List of Orders '!$A$1:$E$501,2,FALSE)</f>
        <v>04-06-2019</v>
      </c>
      <c r="H375" s="2" t="s">
        <v>1407</v>
      </c>
      <c r="I375" t="str">
        <f>VLOOKUP(Order_Details[[#This Row],[Order ID]],'List of Orders '!$A$1:$E$501,3,FALSE)</f>
        <v>Sarita</v>
      </c>
      <c r="J375" t="str">
        <f>INDEX('List of Orders '!$D$2:$D$501, MATCH(Order_Details[[#This Row],[Order ID]],'List of Orders '!$A$2:$A$501,0))</f>
        <v>Maharashtra</v>
      </c>
      <c r="K375" t="str">
        <f>INDEX('List of Orders '!$E$2:$E$501, MATCH(Order_Details[[#This Row],[Order ID]],'List of Orders '!$A$2:$A$501,0))</f>
        <v>Pune</v>
      </c>
      <c r="L375" s="4"/>
      <c r="M375"/>
    </row>
    <row r="376" spans="1:13" x14ac:dyDescent="0.3">
      <c r="A376" s="1" t="s">
        <v>239</v>
      </c>
      <c r="B376" s="2">
        <v>113</v>
      </c>
      <c r="C376" s="2">
        <v>24</v>
      </c>
      <c r="D376" s="2">
        <v>4</v>
      </c>
      <c r="E376" s="1" t="s">
        <v>1392</v>
      </c>
      <c r="F376" s="1" t="s">
        <v>1397</v>
      </c>
      <c r="G376" s="2" t="str">
        <f>VLOOKUP(Order_Details[[#This Row],[Order ID]],'List of Orders '!$A$1:$E$501,2,FALSE)</f>
        <v>14-06-2019</v>
      </c>
      <c r="H376" s="2" t="s">
        <v>1407</v>
      </c>
      <c r="I376" t="str">
        <f>VLOOKUP(Order_Details[[#This Row],[Order ID]],'List of Orders '!$A$1:$E$501,3,FALSE)</f>
        <v>Sahil</v>
      </c>
      <c r="J376" t="str">
        <f>INDEX('List of Orders '!$D$2:$D$501, MATCH(Order_Details[[#This Row],[Order ID]],'List of Orders '!$A$2:$A$501,0))</f>
        <v>Punjab</v>
      </c>
      <c r="K376" t="str">
        <f>INDEX('List of Orders '!$E$2:$E$501, MATCH(Order_Details[[#This Row],[Order ID]],'List of Orders '!$A$2:$A$501,0))</f>
        <v>Chandigarh</v>
      </c>
      <c r="L376" s="4"/>
      <c r="M376"/>
    </row>
    <row r="377" spans="1:13" x14ac:dyDescent="0.3">
      <c r="A377" s="1" t="s">
        <v>240</v>
      </c>
      <c r="B377" s="2">
        <v>62</v>
      </c>
      <c r="C377" s="2">
        <v>28</v>
      </c>
      <c r="D377" s="2">
        <v>5</v>
      </c>
      <c r="E377" s="1" t="s">
        <v>1392</v>
      </c>
      <c r="F377" s="1" t="s">
        <v>1397</v>
      </c>
      <c r="G377" s="2" t="str">
        <f>VLOOKUP(Order_Details[[#This Row],[Order ID]],'List of Orders '!$A$1:$E$501,2,FALSE)</f>
        <v>17-06-2019</v>
      </c>
      <c r="H377" s="2" t="s">
        <v>1407</v>
      </c>
      <c r="I377" t="str">
        <f>VLOOKUP(Order_Details[[#This Row],[Order ID]],'List of Orders '!$A$1:$E$501,3,FALSE)</f>
        <v>Amit</v>
      </c>
      <c r="J377" t="str">
        <f>INDEX('List of Orders '!$D$2:$D$501, MATCH(Order_Details[[#This Row],[Order ID]],'List of Orders '!$A$2:$A$501,0))</f>
        <v>Sikkim</v>
      </c>
      <c r="K377" t="str">
        <f>INDEX('List of Orders '!$E$2:$E$501, MATCH(Order_Details[[#This Row],[Order ID]],'List of Orders '!$A$2:$A$501,0))</f>
        <v>Gangtok</v>
      </c>
      <c r="L377" s="4"/>
      <c r="M377"/>
    </row>
    <row r="378" spans="1:13" x14ac:dyDescent="0.3">
      <c r="A378" s="1" t="s">
        <v>240</v>
      </c>
      <c r="B378" s="2">
        <v>79</v>
      </c>
      <c r="C378" s="2">
        <v>5</v>
      </c>
      <c r="D378" s="2">
        <v>6</v>
      </c>
      <c r="E378" s="1" t="s">
        <v>1392</v>
      </c>
      <c r="F378" s="1" t="s">
        <v>1397</v>
      </c>
      <c r="G378" s="2" t="str">
        <f>VLOOKUP(Order_Details[[#This Row],[Order ID]],'List of Orders '!$A$1:$E$501,2,FALSE)</f>
        <v>17-06-2019</v>
      </c>
      <c r="H378" s="2" t="s">
        <v>1407</v>
      </c>
      <c r="I378" t="str">
        <f>VLOOKUP(Order_Details[[#This Row],[Order ID]],'List of Orders '!$A$1:$E$501,3,FALSE)</f>
        <v>Amit</v>
      </c>
      <c r="J378" t="str">
        <f>INDEX('List of Orders '!$D$2:$D$501, MATCH(Order_Details[[#This Row],[Order ID]],'List of Orders '!$A$2:$A$501,0))</f>
        <v>Sikkim</v>
      </c>
      <c r="K378" t="str">
        <f>INDEX('List of Orders '!$E$2:$E$501, MATCH(Order_Details[[#This Row],[Order ID]],'List of Orders '!$A$2:$A$501,0))</f>
        <v>Gangtok</v>
      </c>
      <c r="L378" s="4"/>
      <c r="M378"/>
    </row>
    <row r="379" spans="1:13" x14ac:dyDescent="0.3">
      <c r="A379" s="1" t="s">
        <v>241</v>
      </c>
      <c r="B379" s="2">
        <v>32</v>
      </c>
      <c r="C379" s="2">
        <v>3</v>
      </c>
      <c r="D379" s="2">
        <v>8</v>
      </c>
      <c r="E379" s="1" t="s">
        <v>1392</v>
      </c>
      <c r="F379" s="1" t="s">
        <v>1397</v>
      </c>
      <c r="G379" s="2" t="str">
        <f>VLOOKUP(Order_Details[[#This Row],[Order ID]],'List of Orders '!$A$1:$E$501,2,FALSE)</f>
        <v>20-06-2019</v>
      </c>
      <c r="H379" s="2" t="s">
        <v>1407</v>
      </c>
      <c r="I379" t="str">
        <f>VLOOKUP(Order_Details[[#This Row],[Order ID]],'List of Orders '!$A$1:$E$501,3,FALSE)</f>
        <v>Nishi</v>
      </c>
      <c r="J379" t="str">
        <f>INDEX('List of Orders '!$D$2:$D$501, MATCH(Order_Details[[#This Row],[Order ID]],'List of Orders '!$A$2:$A$501,0))</f>
        <v>Maharashtra</v>
      </c>
      <c r="K379" t="str">
        <f>INDEX('List of Orders '!$E$2:$E$501, MATCH(Order_Details[[#This Row],[Order ID]],'List of Orders '!$A$2:$A$501,0))</f>
        <v>Mumbai</v>
      </c>
      <c r="L379" s="4"/>
      <c r="M379"/>
    </row>
    <row r="380" spans="1:13" x14ac:dyDescent="0.3">
      <c r="A380" s="1" t="s">
        <v>242</v>
      </c>
      <c r="B380" s="2">
        <v>100</v>
      </c>
      <c r="C380" s="2">
        <v>28</v>
      </c>
      <c r="D380" s="2">
        <v>2</v>
      </c>
      <c r="E380" s="1" t="s">
        <v>1392</v>
      </c>
      <c r="F380" s="1" t="s">
        <v>1397</v>
      </c>
      <c r="G380" s="2" t="str">
        <f>VLOOKUP(Order_Details[[#This Row],[Order ID]],'List of Orders '!$A$1:$E$501,2,FALSE)</f>
        <v>23-06-2019</v>
      </c>
      <c r="H380" s="2" t="s">
        <v>1407</v>
      </c>
      <c r="I380" t="str">
        <f>VLOOKUP(Order_Details[[#This Row],[Order ID]],'List of Orders '!$A$1:$E$501,3,FALSE)</f>
        <v>Lisha</v>
      </c>
      <c r="J380" t="str">
        <f>INDEX('List of Orders '!$D$2:$D$501, MATCH(Order_Details[[#This Row],[Order ID]],'List of Orders '!$A$2:$A$501,0))</f>
        <v>Madhya Pradesh</v>
      </c>
      <c r="K380" t="str">
        <f>INDEX('List of Orders '!$E$2:$E$501, MATCH(Order_Details[[#This Row],[Order ID]],'List of Orders '!$A$2:$A$501,0))</f>
        <v>Bhopal</v>
      </c>
      <c r="L380" s="4"/>
      <c r="M380"/>
    </row>
    <row r="381" spans="1:13" x14ac:dyDescent="0.3">
      <c r="A381" s="1" t="s">
        <v>142</v>
      </c>
      <c r="B381" s="2">
        <v>284</v>
      </c>
      <c r="C381" s="2">
        <v>44</v>
      </c>
      <c r="D381" s="2">
        <v>6</v>
      </c>
      <c r="E381" s="1" t="s">
        <v>1392</v>
      </c>
      <c r="F381" s="1" t="s">
        <v>1397</v>
      </c>
      <c r="G381" s="2" t="str">
        <f>VLOOKUP(Order_Details[[#This Row],[Order ID]],'List of Orders '!$A$1:$E$501,2,FALSE)</f>
        <v>24-06-2019</v>
      </c>
      <c r="H381" s="2" t="s">
        <v>1407</v>
      </c>
      <c r="I381" t="str">
        <f>VLOOKUP(Order_Details[[#This Row],[Order ID]],'List of Orders '!$A$1:$E$501,3,FALSE)</f>
        <v>Paridhi</v>
      </c>
      <c r="J381" t="str">
        <f>INDEX('List of Orders '!$D$2:$D$501, MATCH(Order_Details[[#This Row],[Order ID]],'List of Orders '!$A$2:$A$501,0))</f>
        <v>Rajasthan</v>
      </c>
      <c r="K381" t="str">
        <f>INDEX('List of Orders '!$E$2:$E$501, MATCH(Order_Details[[#This Row],[Order ID]],'List of Orders '!$A$2:$A$501,0))</f>
        <v>Jaipur</v>
      </c>
      <c r="L381" s="4"/>
      <c r="M381"/>
    </row>
    <row r="382" spans="1:13" x14ac:dyDescent="0.3">
      <c r="A382" s="1" t="s">
        <v>143</v>
      </c>
      <c r="B382" s="2">
        <v>85</v>
      </c>
      <c r="C382" s="2">
        <v>24</v>
      </c>
      <c r="D382" s="2">
        <v>10</v>
      </c>
      <c r="E382" s="1" t="s">
        <v>1392</v>
      </c>
      <c r="F382" s="1" t="s">
        <v>1397</v>
      </c>
      <c r="G382" s="2" t="str">
        <f>VLOOKUP(Order_Details[[#This Row],[Order ID]],'List of Orders '!$A$1:$E$501,2,FALSE)</f>
        <v>25-06-2019</v>
      </c>
      <c r="H382" s="2" t="s">
        <v>1407</v>
      </c>
      <c r="I382" t="str">
        <f>VLOOKUP(Order_Details[[#This Row],[Order ID]],'List of Orders '!$A$1:$E$501,3,FALSE)</f>
        <v>Parishi</v>
      </c>
      <c r="J382" t="str">
        <f>INDEX('List of Orders '!$D$2:$D$501, MATCH(Order_Details[[#This Row],[Order ID]],'List of Orders '!$A$2:$A$501,0))</f>
        <v>West Bengal</v>
      </c>
      <c r="K382" t="str">
        <f>INDEX('List of Orders '!$E$2:$E$501, MATCH(Order_Details[[#This Row],[Order ID]],'List of Orders '!$A$2:$A$501,0))</f>
        <v>Kolkata</v>
      </c>
      <c r="L382" s="4"/>
      <c r="M382"/>
    </row>
    <row r="383" spans="1:13" x14ac:dyDescent="0.3">
      <c r="A383" s="1" t="s">
        <v>146</v>
      </c>
      <c r="B383" s="2">
        <v>246</v>
      </c>
      <c r="C383" s="2">
        <v>98</v>
      </c>
      <c r="D383" s="2">
        <v>5</v>
      </c>
      <c r="E383" s="1" t="s">
        <v>1392</v>
      </c>
      <c r="F383" s="1" t="s">
        <v>1397</v>
      </c>
      <c r="G383" s="2" t="str">
        <f>VLOOKUP(Order_Details[[#This Row],[Order ID]],'List of Orders '!$A$1:$E$501,2,FALSE)</f>
        <v>28-06-2019</v>
      </c>
      <c r="H383" s="2" t="s">
        <v>1407</v>
      </c>
      <c r="I383" t="str">
        <f>VLOOKUP(Order_Details[[#This Row],[Order ID]],'List of Orders '!$A$1:$E$501,3,FALSE)</f>
        <v>Mayank</v>
      </c>
      <c r="J383" t="str">
        <f>INDEX('List of Orders '!$D$2:$D$501, MATCH(Order_Details[[#This Row],[Order ID]],'List of Orders '!$A$2:$A$501,0))</f>
        <v>Maharashtra</v>
      </c>
      <c r="K383" t="str">
        <f>INDEX('List of Orders '!$E$2:$E$501, MATCH(Order_Details[[#This Row],[Order ID]],'List of Orders '!$A$2:$A$501,0))</f>
        <v>Mumbai</v>
      </c>
      <c r="L383" s="4"/>
      <c r="M383"/>
    </row>
    <row r="384" spans="1:13" x14ac:dyDescent="0.3">
      <c r="A384" s="1" t="s">
        <v>148</v>
      </c>
      <c r="B384" s="2">
        <v>47</v>
      </c>
      <c r="C384" s="2">
        <v>20</v>
      </c>
      <c r="D384" s="2">
        <v>7</v>
      </c>
      <c r="E384" s="1" t="s">
        <v>1392</v>
      </c>
      <c r="F384" s="1" t="s">
        <v>1397</v>
      </c>
      <c r="G384" s="2" t="str">
        <f>VLOOKUP(Order_Details[[#This Row],[Order ID]],'List of Orders '!$A$1:$E$501,2,FALSE)</f>
        <v>30-06-2019</v>
      </c>
      <c r="H384" s="2" t="s">
        <v>1407</v>
      </c>
      <c r="I384" t="str">
        <f>VLOOKUP(Order_Details[[#This Row],[Order ID]],'List of Orders '!$A$1:$E$501,3,FALSE)</f>
        <v>Sonal</v>
      </c>
      <c r="J384" t="str">
        <f>INDEX('List of Orders '!$D$2:$D$501, MATCH(Order_Details[[#This Row],[Order ID]],'List of Orders '!$A$2:$A$501,0))</f>
        <v>Bihar</v>
      </c>
      <c r="K384" t="str">
        <f>INDEX('List of Orders '!$E$2:$E$501, MATCH(Order_Details[[#This Row],[Order ID]],'List of Orders '!$A$2:$A$501,0))</f>
        <v>Patna</v>
      </c>
      <c r="L384" s="4"/>
      <c r="M384"/>
    </row>
    <row r="385" spans="1:13" x14ac:dyDescent="0.3">
      <c r="A385" s="1" t="s">
        <v>148</v>
      </c>
      <c r="B385" s="2">
        <v>33</v>
      </c>
      <c r="C385" s="2">
        <v>9</v>
      </c>
      <c r="D385" s="2">
        <v>2</v>
      </c>
      <c r="E385" s="1" t="s">
        <v>1392</v>
      </c>
      <c r="F385" s="1" t="s">
        <v>1397</v>
      </c>
      <c r="G385" s="2" t="str">
        <f>VLOOKUP(Order_Details[[#This Row],[Order ID]],'List of Orders '!$A$1:$E$501,2,FALSE)</f>
        <v>30-06-2019</v>
      </c>
      <c r="H385" s="2" t="s">
        <v>1407</v>
      </c>
      <c r="I385" t="str">
        <f>VLOOKUP(Order_Details[[#This Row],[Order ID]],'List of Orders '!$A$1:$E$501,3,FALSE)</f>
        <v>Sonal</v>
      </c>
      <c r="J385" t="str">
        <f>INDEX('List of Orders '!$D$2:$D$501, MATCH(Order_Details[[#This Row],[Order ID]],'List of Orders '!$A$2:$A$501,0))</f>
        <v>Bihar</v>
      </c>
      <c r="K385" t="str">
        <f>INDEX('List of Orders '!$E$2:$E$501, MATCH(Order_Details[[#This Row],[Order ID]],'List of Orders '!$A$2:$A$501,0))</f>
        <v>Patna</v>
      </c>
      <c r="L385" s="4"/>
      <c r="M385"/>
    </row>
    <row r="386" spans="1:13" x14ac:dyDescent="0.3">
      <c r="A386" s="1" t="s">
        <v>148</v>
      </c>
      <c r="B386" s="2">
        <v>15</v>
      </c>
      <c r="C386" s="2">
        <v>6</v>
      </c>
      <c r="D386" s="2">
        <v>2</v>
      </c>
      <c r="E386" s="1" t="s">
        <v>1392</v>
      </c>
      <c r="F386" s="1" t="s">
        <v>1397</v>
      </c>
      <c r="G386" s="2" t="str">
        <f>VLOOKUP(Order_Details[[#This Row],[Order ID]],'List of Orders '!$A$1:$E$501,2,FALSE)</f>
        <v>30-06-2019</v>
      </c>
      <c r="H386" s="2" t="s">
        <v>1407</v>
      </c>
      <c r="I386" t="str">
        <f>VLOOKUP(Order_Details[[#This Row],[Order ID]],'List of Orders '!$A$1:$E$501,3,FALSE)</f>
        <v>Sonal</v>
      </c>
      <c r="J386" t="str">
        <f>INDEX('List of Orders '!$D$2:$D$501, MATCH(Order_Details[[#This Row],[Order ID]],'List of Orders '!$A$2:$A$501,0))</f>
        <v>Bihar</v>
      </c>
      <c r="K386" t="str">
        <f>INDEX('List of Orders '!$E$2:$E$501, MATCH(Order_Details[[#This Row],[Order ID]],'List of Orders '!$A$2:$A$501,0))</f>
        <v>Patna</v>
      </c>
      <c r="L386" s="4"/>
      <c r="M386"/>
    </row>
    <row r="387" spans="1:13" x14ac:dyDescent="0.3">
      <c r="A387" s="1" t="s">
        <v>148</v>
      </c>
      <c r="B387" s="2">
        <v>101</v>
      </c>
      <c r="C387" s="2">
        <v>11</v>
      </c>
      <c r="D387" s="2">
        <v>2</v>
      </c>
      <c r="E387" s="1" t="s">
        <v>1392</v>
      </c>
      <c r="F387" s="1" t="s">
        <v>1397</v>
      </c>
      <c r="G387" s="2" t="str">
        <f>VLOOKUP(Order_Details[[#This Row],[Order ID]],'List of Orders '!$A$1:$E$501,2,FALSE)</f>
        <v>30-06-2019</v>
      </c>
      <c r="H387" s="2" t="s">
        <v>1407</v>
      </c>
      <c r="I387" t="str">
        <f>VLOOKUP(Order_Details[[#This Row],[Order ID]],'List of Orders '!$A$1:$E$501,3,FALSE)</f>
        <v>Sonal</v>
      </c>
      <c r="J387" t="str">
        <f>INDEX('List of Orders '!$D$2:$D$501, MATCH(Order_Details[[#This Row],[Order ID]],'List of Orders '!$A$2:$A$501,0))</f>
        <v>Bihar</v>
      </c>
      <c r="K387" t="str">
        <f>INDEX('List of Orders '!$E$2:$E$501, MATCH(Order_Details[[#This Row],[Order ID]],'List of Orders '!$A$2:$A$501,0))</f>
        <v>Patna</v>
      </c>
      <c r="L387" s="4"/>
      <c r="M387"/>
    </row>
    <row r="388" spans="1:13" x14ac:dyDescent="0.3">
      <c r="A388" s="1" t="s">
        <v>148</v>
      </c>
      <c r="B388" s="2">
        <v>31</v>
      </c>
      <c r="C388" s="2">
        <v>9</v>
      </c>
      <c r="D388" s="2">
        <v>2</v>
      </c>
      <c r="E388" s="1" t="s">
        <v>1392</v>
      </c>
      <c r="F388" s="1" t="s">
        <v>1397</v>
      </c>
      <c r="G388" s="2" t="str">
        <f>VLOOKUP(Order_Details[[#This Row],[Order ID]],'List of Orders '!$A$1:$E$501,2,FALSE)</f>
        <v>30-06-2019</v>
      </c>
      <c r="H388" s="2" t="s">
        <v>1407</v>
      </c>
      <c r="I388" t="str">
        <f>VLOOKUP(Order_Details[[#This Row],[Order ID]],'List of Orders '!$A$1:$E$501,3,FALSE)</f>
        <v>Sonal</v>
      </c>
      <c r="J388" t="str">
        <f>INDEX('List of Orders '!$D$2:$D$501, MATCH(Order_Details[[#This Row],[Order ID]],'List of Orders '!$A$2:$A$501,0))</f>
        <v>Bihar</v>
      </c>
      <c r="K388" t="str">
        <f>INDEX('List of Orders '!$E$2:$E$501, MATCH(Order_Details[[#This Row],[Order ID]],'List of Orders '!$A$2:$A$501,0))</f>
        <v>Patna</v>
      </c>
      <c r="L388" s="4"/>
      <c r="M388"/>
    </row>
    <row r="389" spans="1:13" x14ac:dyDescent="0.3">
      <c r="A389" s="1" t="s">
        <v>148</v>
      </c>
      <c r="B389" s="2">
        <v>206</v>
      </c>
      <c r="C389" s="2">
        <v>18</v>
      </c>
      <c r="D389" s="2">
        <v>4</v>
      </c>
      <c r="E389" s="1" t="s">
        <v>1392</v>
      </c>
      <c r="F389" s="1" t="s">
        <v>1397</v>
      </c>
      <c r="G389" s="2" t="str">
        <f>VLOOKUP(Order_Details[[#This Row],[Order ID]],'List of Orders '!$A$1:$E$501,2,FALSE)</f>
        <v>30-06-2019</v>
      </c>
      <c r="H389" s="2" t="s">
        <v>1407</v>
      </c>
      <c r="I389" t="str">
        <f>VLOOKUP(Order_Details[[#This Row],[Order ID]],'List of Orders '!$A$1:$E$501,3,FALSE)</f>
        <v>Sonal</v>
      </c>
      <c r="J389" t="str">
        <f>INDEX('List of Orders '!$D$2:$D$501, MATCH(Order_Details[[#This Row],[Order ID]],'List of Orders '!$A$2:$A$501,0))</f>
        <v>Bihar</v>
      </c>
      <c r="K389" t="str">
        <f>INDEX('List of Orders '!$E$2:$E$501, MATCH(Order_Details[[#This Row],[Order ID]],'List of Orders '!$A$2:$A$501,0))</f>
        <v>Patna</v>
      </c>
      <c r="L389" s="4"/>
      <c r="M389"/>
    </row>
    <row r="390" spans="1:13" x14ac:dyDescent="0.3">
      <c r="A390" s="1" t="s">
        <v>243</v>
      </c>
      <c r="B390" s="2">
        <v>212</v>
      </c>
      <c r="C390" s="2">
        <v>97</v>
      </c>
      <c r="D390" s="2">
        <v>7</v>
      </c>
      <c r="E390" s="1" t="s">
        <v>1392</v>
      </c>
      <c r="F390" s="1" t="s">
        <v>1397</v>
      </c>
      <c r="G390" s="2" t="str">
        <f>VLOOKUP(Order_Details[[#This Row],[Order ID]],'List of Orders '!$A$1:$E$501,2,FALSE)</f>
        <v>02-07-2019</v>
      </c>
      <c r="H390" s="2" t="s">
        <v>1407</v>
      </c>
      <c r="I390" t="str">
        <f>VLOOKUP(Order_Details[[#This Row],[Order ID]],'List of Orders '!$A$1:$E$501,3,FALSE)</f>
        <v>Aditya</v>
      </c>
      <c r="J390" t="str">
        <f>INDEX('List of Orders '!$D$2:$D$501, MATCH(Order_Details[[#This Row],[Order ID]],'List of Orders '!$A$2:$A$501,0))</f>
        <v>Punjab</v>
      </c>
      <c r="K390" t="str">
        <f>INDEX('List of Orders '!$E$2:$E$501, MATCH(Order_Details[[#This Row],[Order ID]],'List of Orders '!$A$2:$A$501,0))</f>
        <v>Chandigarh</v>
      </c>
      <c r="L390" s="4"/>
      <c r="M390"/>
    </row>
    <row r="391" spans="1:13" x14ac:dyDescent="0.3">
      <c r="A391" s="1" t="s">
        <v>151</v>
      </c>
      <c r="B391" s="2">
        <v>61</v>
      </c>
      <c r="C391" s="2">
        <v>3</v>
      </c>
      <c r="D391" s="2">
        <v>4</v>
      </c>
      <c r="E391" s="1" t="s">
        <v>1392</v>
      </c>
      <c r="F391" s="1" t="s">
        <v>1397</v>
      </c>
      <c r="G391" s="2" t="str">
        <f>VLOOKUP(Order_Details[[#This Row],[Order ID]],'List of Orders '!$A$1:$E$501,2,FALSE)</f>
        <v>08-07-2019</v>
      </c>
      <c r="H391" s="2" t="s">
        <v>1407</v>
      </c>
      <c r="I391" t="str">
        <f>VLOOKUP(Order_Details[[#This Row],[Order ID]],'List of Orders '!$A$1:$E$501,3,FALSE)</f>
        <v>Ankita</v>
      </c>
      <c r="J391" t="str">
        <f>INDEX('List of Orders '!$D$2:$D$501, MATCH(Order_Details[[#This Row],[Order ID]],'List of Orders '!$A$2:$A$501,0))</f>
        <v>Maharashtra</v>
      </c>
      <c r="K391" t="str">
        <f>INDEX('List of Orders '!$E$2:$E$501, MATCH(Order_Details[[#This Row],[Order ID]],'List of Orders '!$A$2:$A$501,0))</f>
        <v>Mumbai</v>
      </c>
      <c r="L391" s="4"/>
      <c r="M391"/>
    </row>
    <row r="392" spans="1:13" x14ac:dyDescent="0.3">
      <c r="A392" s="1" t="s">
        <v>153</v>
      </c>
      <c r="B392" s="2">
        <v>53</v>
      </c>
      <c r="C392" s="2">
        <v>2</v>
      </c>
      <c r="D392" s="2">
        <v>4</v>
      </c>
      <c r="E392" s="1" t="s">
        <v>1392</v>
      </c>
      <c r="F392" s="1" t="s">
        <v>1397</v>
      </c>
      <c r="G392" s="2" t="str">
        <f>VLOOKUP(Order_Details[[#This Row],[Order ID]],'List of Orders '!$A$1:$E$501,2,FALSE)</f>
        <v>11-07-2019</v>
      </c>
      <c r="H392" s="2" t="s">
        <v>1407</v>
      </c>
      <c r="I392" t="str">
        <f>VLOOKUP(Order_Details[[#This Row],[Order ID]],'List of Orders '!$A$1:$E$501,3,FALSE)</f>
        <v>Tulika</v>
      </c>
      <c r="J392" t="str">
        <f>INDEX('List of Orders '!$D$2:$D$501, MATCH(Order_Details[[#This Row],[Order ID]],'List of Orders '!$A$2:$A$501,0))</f>
        <v>Madhya Pradesh</v>
      </c>
      <c r="K392" t="str">
        <f>INDEX('List of Orders '!$E$2:$E$501, MATCH(Order_Details[[#This Row],[Order ID]],'List of Orders '!$A$2:$A$501,0))</f>
        <v>Bhopal</v>
      </c>
      <c r="L392" s="4"/>
      <c r="M392"/>
    </row>
    <row r="393" spans="1:13" x14ac:dyDescent="0.3">
      <c r="A393" s="1" t="s">
        <v>244</v>
      </c>
      <c r="B393" s="2">
        <v>14</v>
      </c>
      <c r="C393" s="2">
        <v>7</v>
      </c>
      <c r="D393" s="2">
        <v>2</v>
      </c>
      <c r="E393" s="1" t="s">
        <v>1392</v>
      </c>
      <c r="F393" s="1" t="s">
        <v>1397</v>
      </c>
      <c r="G393" s="2" t="str">
        <f>VLOOKUP(Order_Details[[#This Row],[Order ID]],'List of Orders '!$A$1:$E$501,2,FALSE)</f>
        <v>14-07-2019</v>
      </c>
      <c r="H393" s="2" t="s">
        <v>1407</v>
      </c>
      <c r="I393" t="str">
        <f>VLOOKUP(Order_Details[[#This Row],[Order ID]],'List of Orders '!$A$1:$E$501,3,FALSE)</f>
        <v>Shruti</v>
      </c>
      <c r="J393" t="str">
        <f>INDEX('List of Orders '!$D$2:$D$501, MATCH(Order_Details[[#This Row],[Order ID]],'List of Orders '!$A$2:$A$501,0))</f>
        <v>Karnataka</v>
      </c>
      <c r="K393" t="str">
        <f>INDEX('List of Orders '!$E$2:$E$501, MATCH(Order_Details[[#This Row],[Order ID]],'List of Orders '!$A$2:$A$501,0))</f>
        <v>Bangalore</v>
      </c>
      <c r="L393" s="4"/>
      <c r="M393"/>
    </row>
    <row r="394" spans="1:13" x14ac:dyDescent="0.3">
      <c r="A394" s="1" t="s">
        <v>245</v>
      </c>
      <c r="B394" s="2">
        <v>21</v>
      </c>
      <c r="C394" s="2">
        <v>4</v>
      </c>
      <c r="D394" s="2">
        <v>3</v>
      </c>
      <c r="E394" s="1" t="s">
        <v>1392</v>
      </c>
      <c r="F394" s="1" t="s">
        <v>1397</v>
      </c>
      <c r="G394" s="2" t="str">
        <f>VLOOKUP(Order_Details[[#This Row],[Order ID]],'List of Orders '!$A$1:$E$501,2,FALSE)</f>
        <v>15-07-2019</v>
      </c>
      <c r="H394" s="2" t="s">
        <v>1407</v>
      </c>
      <c r="I394" t="str">
        <f>VLOOKUP(Order_Details[[#This Row],[Order ID]],'List of Orders '!$A$1:$E$501,3,FALSE)</f>
        <v>Subhashree</v>
      </c>
      <c r="J394" t="str">
        <f>INDEX('List of Orders '!$D$2:$D$501, MATCH(Order_Details[[#This Row],[Order ID]],'List of Orders '!$A$2:$A$501,0))</f>
        <v>Jammu And Kashmir</v>
      </c>
      <c r="K394" t="str">
        <f>INDEX('List of Orders '!$E$2:$E$501, MATCH(Order_Details[[#This Row],[Order ID]],'List of Orders '!$A$2:$A$501,0))</f>
        <v>Kashmir</v>
      </c>
      <c r="L394" s="4"/>
      <c r="M394"/>
    </row>
    <row r="395" spans="1:13" x14ac:dyDescent="0.3">
      <c r="A395" s="1" t="s">
        <v>154</v>
      </c>
      <c r="B395" s="2">
        <v>37</v>
      </c>
      <c r="C395" s="2">
        <v>17</v>
      </c>
      <c r="D395" s="2">
        <v>3</v>
      </c>
      <c r="E395" s="1" t="s">
        <v>1392</v>
      </c>
      <c r="F395" s="1" t="s">
        <v>1397</v>
      </c>
      <c r="G395" s="2" t="str">
        <f>VLOOKUP(Order_Details[[#This Row],[Order ID]],'List of Orders '!$A$1:$E$501,2,FALSE)</f>
        <v>17-07-2019</v>
      </c>
      <c r="H395" s="2" t="s">
        <v>1407</v>
      </c>
      <c r="I395" t="str">
        <f>VLOOKUP(Order_Details[[#This Row],[Order ID]],'List of Orders '!$A$1:$E$501,3,FALSE)</f>
        <v>Pournamasi</v>
      </c>
      <c r="J395" t="str">
        <f>INDEX('List of Orders '!$D$2:$D$501, MATCH(Order_Details[[#This Row],[Order ID]],'List of Orders '!$A$2:$A$501,0))</f>
        <v>Madhya Pradesh</v>
      </c>
      <c r="K395" t="str">
        <f>INDEX('List of Orders '!$E$2:$E$501, MATCH(Order_Details[[#This Row],[Order ID]],'List of Orders '!$A$2:$A$501,0))</f>
        <v>Indore</v>
      </c>
      <c r="L395" s="4"/>
      <c r="M395"/>
    </row>
    <row r="396" spans="1:13" x14ac:dyDescent="0.3">
      <c r="A396" s="1" t="s">
        <v>154</v>
      </c>
      <c r="B396" s="2">
        <v>122</v>
      </c>
      <c r="C396" s="2">
        <v>11</v>
      </c>
      <c r="D396" s="2">
        <v>4</v>
      </c>
      <c r="E396" s="1" t="s">
        <v>1392</v>
      </c>
      <c r="F396" s="1" t="s">
        <v>1397</v>
      </c>
      <c r="G396" s="2" t="str">
        <f>VLOOKUP(Order_Details[[#This Row],[Order ID]],'List of Orders '!$A$1:$E$501,2,FALSE)</f>
        <v>17-07-2019</v>
      </c>
      <c r="H396" s="2" t="s">
        <v>1407</v>
      </c>
      <c r="I396" t="str">
        <f>VLOOKUP(Order_Details[[#This Row],[Order ID]],'List of Orders '!$A$1:$E$501,3,FALSE)</f>
        <v>Pournamasi</v>
      </c>
      <c r="J396" t="str">
        <f>INDEX('List of Orders '!$D$2:$D$501, MATCH(Order_Details[[#This Row],[Order ID]],'List of Orders '!$A$2:$A$501,0))</f>
        <v>Madhya Pradesh</v>
      </c>
      <c r="K396" t="str">
        <f>INDEX('List of Orders '!$E$2:$E$501, MATCH(Order_Details[[#This Row],[Order ID]],'List of Orders '!$A$2:$A$501,0))</f>
        <v>Indore</v>
      </c>
      <c r="L396" s="4"/>
      <c r="M396"/>
    </row>
    <row r="397" spans="1:13" x14ac:dyDescent="0.3">
      <c r="A397" s="1" t="s">
        <v>246</v>
      </c>
      <c r="B397" s="2">
        <v>62</v>
      </c>
      <c r="C397" s="2">
        <v>11</v>
      </c>
      <c r="D397" s="2">
        <v>7</v>
      </c>
      <c r="E397" s="1" t="s">
        <v>1392</v>
      </c>
      <c r="F397" s="1" t="s">
        <v>1397</v>
      </c>
      <c r="G397" s="2" t="str">
        <f>VLOOKUP(Order_Details[[#This Row],[Order ID]],'List of Orders '!$A$1:$E$501,2,FALSE)</f>
        <v>21-07-2019</v>
      </c>
      <c r="H397" s="2" t="s">
        <v>1407</v>
      </c>
      <c r="I397" t="str">
        <f>VLOOKUP(Order_Details[[#This Row],[Order ID]],'List of Orders '!$A$1:$E$501,3,FALSE)</f>
        <v>Divsha</v>
      </c>
      <c r="J397" t="str">
        <f>INDEX('List of Orders '!$D$2:$D$501, MATCH(Order_Details[[#This Row],[Order ID]],'List of Orders '!$A$2:$A$501,0))</f>
        <v>Rajasthan</v>
      </c>
      <c r="K397" t="str">
        <f>INDEX('List of Orders '!$E$2:$E$501, MATCH(Order_Details[[#This Row],[Order ID]],'List of Orders '!$A$2:$A$501,0))</f>
        <v>Jaipur</v>
      </c>
      <c r="L397" s="4"/>
      <c r="M397"/>
    </row>
    <row r="398" spans="1:13" x14ac:dyDescent="0.3">
      <c r="A398" s="1" t="s">
        <v>247</v>
      </c>
      <c r="B398" s="2">
        <v>18</v>
      </c>
      <c r="C398" s="2">
        <v>3</v>
      </c>
      <c r="D398" s="2">
        <v>2</v>
      </c>
      <c r="E398" s="1" t="s">
        <v>1392</v>
      </c>
      <c r="F398" s="1" t="s">
        <v>1397</v>
      </c>
      <c r="G398" s="2" t="str">
        <f>VLOOKUP(Order_Details[[#This Row],[Order ID]],'List of Orders '!$A$1:$E$501,2,FALSE)</f>
        <v>23-07-2019</v>
      </c>
      <c r="H398" s="2" t="s">
        <v>1407</v>
      </c>
      <c r="I398" t="str">
        <f>VLOOKUP(Order_Details[[#This Row],[Order ID]],'List of Orders '!$A$1:$E$501,3,FALSE)</f>
        <v>Hazel</v>
      </c>
      <c r="J398" t="str">
        <f>INDEX('List of Orders '!$D$2:$D$501, MATCH(Order_Details[[#This Row],[Order ID]],'List of Orders '!$A$2:$A$501,0))</f>
        <v>Karnataka</v>
      </c>
      <c r="K398" t="str">
        <f>INDEX('List of Orders '!$E$2:$E$501, MATCH(Order_Details[[#This Row],[Order ID]],'List of Orders '!$A$2:$A$501,0))</f>
        <v>Bangalore</v>
      </c>
      <c r="L398" s="4"/>
      <c r="M398"/>
    </row>
    <row r="399" spans="1:13" x14ac:dyDescent="0.3">
      <c r="A399" s="1" t="s">
        <v>156</v>
      </c>
      <c r="B399" s="2">
        <v>24</v>
      </c>
      <c r="C399" s="2">
        <v>11</v>
      </c>
      <c r="D399" s="2">
        <v>3</v>
      </c>
      <c r="E399" s="1" t="s">
        <v>1392</v>
      </c>
      <c r="F399" s="1" t="s">
        <v>1397</v>
      </c>
      <c r="G399" s="2" t="str">
        <f>VLOOKUP(Order_Details[[#This Row],[Order ID]],'List of Orders '!$A$1:$E$501,2,FALSE)</f>
        <v>25-07-2019</v>
      </c>
      <c r="H399" s="2" t="s">
        <v>1407</v>
      </c>
      <c r="I399" t="str">
        <f>VLOOKUP(Order_Details[[#This Row],[Order ID]],'List of Orders '!$A$1:$E$501,3,FALSE)</f>
        <v>Aarushi</v>
      </c>
      <c r="J399" t="str">
        <f>INDEX('List of Orders '!$D$2:$D$501, MATCH(Order_Details[[#This Row],[Order ID]],'List of Orders '!$A$2:$A$501,0))</f>
        <v>Tamil Nadu</v>
      </c>
      <c r="K399" t="str">
        <f>INDEX('List of Orders '!$E$2:$E$501, MATCH(Order_Details[[#This Row],[Order ID]],'List of Orders '!$A$2:$A$501,0))</f>
        <v>Chennai</v>
      </c>
      <c r="L399" s="4"/>
      <c r="M399"/>
    </row>
    <row r="400" spans="1:13" x14ac:dyDescent="0.3">
      <c r="A400" s="1" t="s">
        <v>248</v>
      </c>
      <c r="B400" s="2">
        <v>25</v>
      </c>
      <c r="C400" s="2">
        <v>2</v>
      </c>
      <c r="D400" s="2">
        <v>2</v>
      </c>
      <c r="E400" s="1" t="s">
        <v>1392</v>
      </c>
      <c r="F400" s="1" t="s">
        <v>1397</v>
      </c>
      <c r="G400" s="2" t="str">
        <f>VLOOKUP(Order_Details[[#This Row],[Order ID]],'List of Orders '!$A$1:$E$501,2,FALSE)</f>
        <v>30-07-2019</v>
      </c>
      <c r="H400" s="2" t="s">
        <v>1407</v>
      </c>
      <c r="I400" t="str">
        <f>VLOOKUP(Order_Details[[#This Row],[Order ID]],'List of Orders '!$A$1:$E$501,3,FALSE)</f>
        <v>Mukesh</v>
      </c>
      <c r="J400" t="str">
        <f>INDEX('List of Orders '!$D$2:$D$501, MATCH(Order_Details[[#This Row],[Order ID]],'List of Orders '!$A$2:$A$501,0))</f>
        <v>Haryana</v>
      </c>
      <c r="K400" t="str">
        <f>INDEX('List of Orders '!$E$2:$E$501, MATCH(Order_Details[[#This Row],[Order ID]],'List of Orders '!$A$2:$A$501,0))</f>
        <v>Chandigarh</v>
      </c>
      <c r="L400" s="4"/>
      <c r="M400"/>
    </row>
    <row r="401" spans="1:13" x14ac:dyDescent="0.3">
      <c r="A401" s="1" t="s">
        <v>159</v>
      </c>
      <c r="B401" s="2">
        <v>46</v>
      </c>
      <c r="C401" s="2">
        <v>13</v>
      </c>
      <c r="D401" s="2">
        <v>3</v>
      </c>
      <c r="E401" s="1" t="s">
        <v>1392</v>
      </c>
      <c r="F401" s="1" t="s">
        <v>1397</v>
      </c>
      <c r="G401" s="2" t="str">
        <f>VLOOKUP(Order_Details[[#This Row],[Order ID]],'List of Orders '!$A$1:$E$501,2,FALSE)</f>
        <v>31-07-2019</v>
      </c>
      <c r="H401" s="2" t="s">
        <v>1407</v>
      </c>
      <c r="I401" t="str">
        <f>VLOOKUP(Order_Details[[#This Row],[Order ID]],'List of Orders '!$A$1:$E$501,3,FALSE)</f>
        <v>Vandana</v>
      </c>
      <c r="J401" t="str">
        <f>INDEX('List of Orders '!$D$2:$D$501, MATCH(Order_Details[[#This Row],[Order ID]],'List of Orders '!$A$2:$A$501,0))</f>
        <v>Himachal Pradesh</v>
      </c>
      <c r="K401" t="str">
        <f>INDEX('List of Orders '!$E$2:$E$501, MATCH(Order_Details[[#This Row],[Order ID]],'List of Orders '!$A$2:$A$501,0))</f>
        <v>Simla</v>
      </c>
      <c r="L401" s="4"/>
      <c r="M401"/>
    </row>
    <row r="402" spans="1:13" x14ac:dyDescent="0.3">
      <c r="A402" s="1" t="s">
        <v>249</v>
      </c>
      <c r="B402" s="2">
        <v>11</v>
      </c>
      <c r="C402" s="2">
        <v>5</v>
      </c>
      <c r="D402" s="2">
        <v>2</v>
      </c>
      <c r="E402" s="1" t="s">
        <v>1392</v>
      </c>
      <c r="F402" s="1" t="s">
        <v>1397</v>
      </c>
      <c r="G402" s="2" t="str">
        <f>VLOOKUP(Order_Details[[#This Row],[Order ID]],'List of Orders '!$A$1:$E$501,2,FALSE)</f>
        <v>01-08-2019</v>
      </c>
      <c r="H402" s="2" t="s">
        <v>1407</v>
      </c>
      <c r="I402" t="str">
        <f>VLOOKUP(Order_Details[[#This Row],[Order ID]],'List of Orders '!$A$1:$E$501,3,FALSE)</f>
        <v>Bhavna</v>
      </c>
      <c r="J402" t="str">
        <f>INDEX('List of Orders '!$D$2:$D$501, MATCH(Order_Details[[#This Row],[Order ID]],'List of Orders '!$A$2:$A$501,0))</f>
        <v>Sikkim</v>
      </c>
      <c r="K402" t="str">
        <f>INDEX('List of Orders '!$E$2:$E$501, MATCH(Order_Details[[#This Row],[Order ID]],'List of Orders '!$A$2:$A$501,0))</f>
        <v>Gangtok</v>
      </c>
      <c r="L402" s="4"/>
      <c r="M402"/>
    </row>
    <row r="403" spans="1:13" x14ac:dyDescent="0.3">
      <c r="A403" s="1" t="s">
        <v>250</v>
      </c>
      <c r="B403" s="2">
        <v>27</v>
      </c>
      <c r="C403" s="2">
        <v>4</v>
      </c>
      <c r="D403" s="2">
        <v>1</v>
      </c>
      <c r="E403" s="1" t="s">
        <v>1392</v>
      </c>
      <c r="F403" s="1" t="s">
        <v>1397</v>
      </c>
      <c r="G403" s="2" t="str">
        <f>VLOOKUP(Order_Details[[#This Row],[Order ID]],'List of Orders '!$A$1:$E$501,2,FALSE)</f>
        <v>02-08-2019</v>
      </c>
      <c r="H403" s="2" t="s">
        <v>1407</v>
      </c>
      <c r="I403" t="str">
        <f>VLOOKUP(Order_Details[[#This Row],[Order ID]],'List of Orders '!$A$1:$E$501,3,FALSE)</f>
        <v>Kanak</v>
      </c>
      <c r="J403" t="str">
        <f>INDEX('List of Orders '!$D$2:$D$501, MATCH(Order_Details[[#This Row],[Order ID]],'List of Orders '!$A$2:$A$501,0))</f>
        <v>Goa</v>
      </c>
      <c r="K403" t="str">
        <f>INDEX('List of Orders '!$E$2:$E$501, MATCH(Order_Details[[#This Row],[Order ID]],'List of Orders '!$A$2:$A$501,0))</f>
        <v>Goa</v>
      </c>
      <c r="L403" s="4"/>
      <c r="M403"/>
    </row>
    <row r="404" spans="1:13" x14ac:dyDescent="0.3">
      <c r="A404" s="1" t="s">
        <v>251</v>
      </c>
      <c r="B404" s="2">
        <v>29</v>
      </c>
      <c r="C404" s="2">
        <v>10</v>
      </c>
      <c r="D404" s="2">
        <v>4</v>
      </c>
      <c r="E404" s="1" t="s">
        <v>1392</v>
      </c>
      <c r="F404" s="1" t="s">
        <v>1397</v>
      </c>
      <c r="G404" s="2" t="str">
        <f>VLOOKUP(Order_Details[[#This Row],[Order ID]],'List of Orders '!$A$1:$E$501,2,FALSE)</f>
        <v>04-08-2019</v>
      </c>
      <c r="H404" s="2" t="s">
        <v>1407</v>
      </c>
      <c r="I404" t="str">
        <f>VLOOKUP(Order_Details[[#This Row],[Order ID]],'List of Orders '!$A$1:$E$501,3,FALSE)</f>
        <v>Manju</v>
      </c>
      <c r="J404" t="str">
        <f>INDEX('List of Orders '!$D$2:$D$501, MATCH(Order_Details[[#This Row],[Order ID]],'List of Orders '!$A$2:$A$501,0))</f>
        <v>Andhra Pradesh</v>
      </c>
      <c r="K404" t="str">
        <f>INDEX('List of Orders '!$E$2:$E$501, MATCH(Order_Details[[#This Row],[Order ID]],'List of Orders '!$A$2:$A$501,0))</f>
        <v>Hyderabad</v>
      </c>
      <c r="L404" s="4"/>
      <c r="M404"/>
    </row>
    <row r="405" spans="1:13" x14ac:dyDescent="0.3">
      <c r="A405" s="1" t="s">
        <v>160</v>
      </c>
      <c r="B405" s="2">
        <v>49</v>
      </c>
      <c r="C405" s="2">
        <v>5</v>
      </c>
      <c r="D405" s="2">
        <v>4</v>
      </c>
      <c r="E405" s="1" t="s">
        <v>1392</v>
      </c>
      <c r="F405" s="1" t="s">
        <v>1397</v>
      </c>
      <c r="G405" s="2" t="str">
        <f>VLOOKUP(Order_Details[[#This Row],[Order ID]],'List of Orders '!$A$1:$E$501,2,FALSE)</f>
        <v>06-08-2019</v>
      </c>
      <c r="H405" s="2" t="s">
        <v>1407</v>
      </c>
      <c r="I405" t="str">
        <f>VLOOKUP(Order_Details[[#This Row],[Order ID]],'List of Orders '!$A$1:$E$501,3,FALSE)</f>
        <v>Sarita</v>
      </c>
      <c r="J405" t="str">
        <f>INDEX('List of Orders '!$D$2:$D$501, MATCH(Order_Details[[#This Row],[Order ID]],'List of Orders '!$A$2:$A$501,0))</f>
        <v>Maharashtra</v>
      </c>
      <c r="K405" t="str">
        <f>INDEX('List of Orders '!$E$2:$E$501, MATCH(Order_Details[[#This Row],[Order ID]],'List of Orders '!$A$2:$A$501,0))</f>
        <v>Pune</v>
      </c>
      <c r="L405" s="4"/>
      <c r="M405"/>
    </row>
    <row r="406" spans="1:13" x14ac:dyDescent="0.3">
      <c r="A406" s="1" t="s">
        <v>252</v>
      </c>
      <c r="B406" s="2">
        <v>97</v>
      </c>
      <c r="C406" s="2">
        <v>12</v>
      </c>
      <c r="D406" s="2">
        <v>2</v>
      </c>
      <c r="E406" s="1" t="s">
        <v>1392</v>
      </c>
      <c r="F406" s="1" t="s">
        <v>1397</v>
      </c>
      <c r="G406" s="2" t="str">
        <f>VLOOKUP(Order_Details[[#This Row],[Order ID]],'List of Orders '!$A$1:$E$501,2,FALSE)</f>
        <v>10-08-2019</v>
      </c>
      <c r="H406" s="2" t="s">
        <v>1407</v>
      </c>
      <c r="I406" t="str">
        <f>VLOOKUP(Order_Details[[#This Row],[Order ID]],'List of Orders '!$A$1:$E$501,3,FALSE)</f>
        <v>Vini</v>
      </c>
      <c r="J406" t="str">
        <f>INDEX('List of Orders '!$D$2:$D$501, MATCH(Order_Details[[#This Row],[Order ID]],'List of Orders '!$A$2:$A$501,0))</f>
        <v>Karnataka</v>
      </c>
      <c r="K406" t="str">
        <f>INDEX('List of Orders '!$E$2:$E$501, MATCH(Order_Details[[#This Row],[Order ID]],'List of Orders '!$A$2:$A$501,0))</f>
        <v>Bangalore</v>
      </c>
      <c r="L406" s="4"/>
      <c r="M406"/>
    </row>
    <row r="407" spans="1:13" x14ac:dyDescent="0.3">
      <c r="A407" s="1" t="s">
        <v>252</v>
      </c>
      <c r="B407" s="2">
        <v>14</v>
      </c>
      <c r="C407" s="2">
        <v>5</v>
      </c>
      <c r="D407" s="2">
        <v>1</v>
      </c>
      <c r="E407" s="1" t="s">
        <v>1392</v>
      </c>
      <c r="F407" s="1" t="s">
        <v>1397</v>
      </c>
      <c r="G407" s="2" t="str">
        <f>VLOOKUP(Order_Details[[#This Row],[Order ID]],'List of Orders '!$A$1:$E$501,2,FALSE)</f>
        <v>10-08-2019</v>
      </c>
      <c r="H407" s="2" t="s">
        <v>1407</v>
      </c>
      <c r="I407" t="str">
        <f>VLOOKUP(Order_Details[[#This Row],[Order ID]],'List of Orders '!$A$1:$E$501,3,FALSE)</f>
        <v>Vini</v>
      </c>
      <c r="J407" t="str">
        <f>INDEX('List of Orders '!$D$2:$D$501, MATCH(Order_Details[[#This Row],[Order ID]],'List of Orders '!$A$2:$A$501,0))</f>
        <v>Karnataka</v>
      </c>
      <c r="K407" t="str">
        <f>INDEX('List of Orders '!$E$2:$E$501, MATCH(Order_Details[[#This Row],[Order ID]],'List of Orders '!$A$2:$A$501,0))</f>
        <v>Bangalore</v>
      </c>
      <c r="L407" s="4"/>
      <c r="M407"/>
    </row>
    <row r="408" spans="1:13" x14ac:dyDescent="0.3">
      <c r="A408" s="1" t="s">
        <v>252</v>
      </c>
      <c r="B408" s="2">
        <v>19</v>
      </c>
      <c r="C408" s="2">
        <v>8</v>
      </c>
      <c r="D408" s="2">
        <v>2</v>
      </c>
      <c r="E408" s="1" t="s">
        <v>1392</v>
      </c>
      <c r="F408" s="1" t="s">
        <v>1397</v>
      </c>
      <c r="G408" s="2" t="str">
        <f>VLOOKUP(Order_Details[[#This Row],[Order ID]],'List of Orders '!$A$1:$E$501,2,FALSE)</f>
        <v>10-08-2019</v>
      </c>
      <c r="H408" s="2" t="s">
        <v>1409</v>
      </c>
      <c r="I408" t="str">
        <f>VLOOKUP(Order_Details[[#This Row],[Order ID]],'List of Orders '!$A$1:$E$501,3,FALSE)</f>
        <v>Vini</v>
      </c>
      <c r="J408" t="str">
        <f>INDEX('List of Orders '!$D$2:$D$501, MATCH(Order_Details[[#This Row],[Order ID]],'List of Orders '!$A$2:$A$501,0))</f>
        <v>Karnataka</v>
      </c>
      <c r="K408" t="str">
        <f>INDEX('List of Orders '!$E$2:$E$501, MATCH(Order_Details[[#This Row],[Order ID]],'List of Orders '!$A$2:$A$501,0))</f>
        <v>Bangalore</v>
      </c>
      <c r="L408" s="4"/>
      <c r="M408"/>
    </row>
    <row r="409" spans="1:13" x14ac:dyDescent="0.3">
      <c r="A409" s="1" t="s">
        <v>253</v>
      </c>
      <c r="B409" s="2">
        <v>207</v>
      </c>
      <c r="C409" s="2">
        <v>37</v>
      </c>
      <c r="D409" s="2">
        <v>4</v>
      </c>
      <c r="E409" s="1" t="s">
        <v>1392</v>
      </c>
      <c r="F409" s="1" t="s">
        <v>1397</v>
      </c>
      <c r="G409" s="2" t="str">
        <f>VLOOKUP(Order_Details[[#This Row],[Order ID]],'List of Orders '!$A$1:$E$501,2,FALSE)</f>
        <v>12-08-2019</v>
      </c>
      <c r="H409" s="2" t="s">
        <v>1409</v>
      </c>
      <c r="I409" t="str">
        <f>VLOOKUP(Order_Details[[#This Row],[Order ID]],'List of Orders '!$A$1:$E$501,3,FALSE)</f>
        <v>Bhishm</v>
      </c>
      <c r="J409" t="str">
        <f>INDEX('List of Orders '!$D$2:$D$501, MATCH(Order_Details[[#This Row],[Order ID]],'List of Orders '!$A$2:$A$501,0))</f>
        <v>Maharashtra</v>
      </c>
      <c r="K409" t="str">
        <f>INDEX('List of Orders '!$E$2:$E$501, MATCH(Order_Details[[#This Row],[Order ID]],'List of Orders '!$A$2:$A$501,0))</f>
        <v>Mumbai</v>
      </c>
      <c r="L409" s="4"/>
      <c r="M409"/>
    </row>
    <row r="410" spans="1:13" x14ac:dyDescent="0.3">
      <c r="A410" s="1" t="s">
        <v>163</v>
      </c>
      <c r="B410" s="2">
        <v>66</v>
      </c>
      <c r="C410" s="2">
        <v>-12</v>
      </c>
      <c r="D410" s="2">
        <v>5</v>
      </c>
      <c r="E410" s="1" t="s">
        <v>1392</v>
      </c>
      <c r="F410" s="1" t="s">
        <v>254</v>
      </c>
      <c r="G410" s="2" t="str">
        <f>VLOOKUP(Order_Details[[#This Row],[Order ID]],'List of Orders '!$A$1:$E$501,2,FALSE)</f>
        <v>01-04-2018</v>
      </c>
      <c r="H410" s="2" t="s">
        <v>1409</v>
      </c>
      <c r="I410" t="str">
        <f>VLOOKUP(Order_Details[[#This Row],[Order ID]],'List of Orders '!$A$1:$E$501,3,FALSE)</f>
        <v>Bharat</v>
      </c>
      <c r="J410" t="str">
        <f>INDEX('List of Orders '!$D$2:$D$501, MATCH(Order_Details[[#This Row],[Order ID]],'List of Orders '!$A$2:$A$501,0))</f>
        <v>Gujarat</v>
      </c>
      <c r="K410" t="str">
        <f>INDEX('List of Orders '!$E$2:$E$501, MATCH(Order_Details[[#This Row],[Order ID]],'List of Orders '!$A$2:$A$501,0))</f>
        <v>Ahmedabad</v>
      </c>
      <c r="L410" s="4"/>
      <c r="M410"/>
    </row>
    <row r="411" spans="1:13" x14ac:dyDescent="0.3">
      <c r="A411" s="1" t="s">
        <v>8</v>
      </c>
      <c r="B411" s="2">
        <v>116</v>
      </c>
      <c r="C411" s="2">
        <v>16</v>
      </c>
      <c r="D411" s="2">
        <v>4</v>
      </c>
      <c r="E411" s="1" t="s">
        <v>1392</v>
      </c>
      <c r="F411" s="1" t="s">
        <v>254</v>
      </c>
      <c r="G411" s="2" t="str">
        <f>VLOOKUP(Order_Details[[#This Row],[Order ID]],'List of Orders '!$A$1:$E$501,2,FALSE)</f>
        <v>03-04-2018</v>
      </c>
      <c r="H411" s="2" t="s">
        <v>1409</v>
      </c>
      <c r="I411" t="str">
        <f>VLOOKUP(Order_Details[[#This Row],[Order ID]],'List of Orders '!$A$1:$E$501,3,FALSE)</f>
        <v>Jahan</v>
      </c>
      <c r="J411" t="str">
        <f>INDEX('List of Orders '!$D$2:$D$501, MATCH(Order_Details[[#This Row],[Order ID]],'List of Orders '!$A$2:$A$501,0))</f>
        <v>Madhya Pradesh</v>
      </c>
      <c r="K411" t="str">
        <f>INDEX('List of Orders '!$E$2:$E$501, MATCH(Order_Details[[#This Row],[Order ID]],'List of Orders '!$A$2:$A$501,0))</f>
        <v>Bhopal</v>
      </c>
      <c r="L411" s="4"/>
      <c r="M411"/>
    </row>
    <row r="412" spans="1:13" x14ac:dyDescent="0.3">
      <c r="A412" s="1" t="s">
        <v>8</v>
      </c>
      <c r="B412" s="2">
        <v>107</v>
      </c>
      <c r="C412" s="2">
        <v>36</v>
      </c>
      <c r="D412" s="2">
        <v>6</v>
      </c>
      <c r="E412" s="1" t="s">
        <v>1392</v>
      </c>
      <c r="F412" s="1" t="s">
        <v>254</v>
      </c>
      <c r="G412" s="2" t="str">
        <f>VLOOKUP(Order_Details[[#This Row],[Order ID]],'List of Orders '!$A$1:$E$501,2,FALSE)</f>
        <v>03-04-2018</v>
      </c>
      <c r="H412" s="2" t="s">
        <v>1409</v>
      </c>
      <c r="I412" t="str">
        <f>VLOOKUP(Order_Details[[#This Row],[Order ID]],'List of Orders '!$A$1:$E$501,3,FALSE)</f>
        <v>Jahan</v>
      </c>
      <c r="J412" t="str">
        <f>INDEX('List of Orders '!$D$2:$D$501, MATCH(Order_Details[[#This Row],[Order ID]],'List of Orders '!$A$2:$A$501,0))</f>
        <v>Madhya Pradesh</v>
      </c>
      <c r="K412" t="str">
        <f>INDEX('List of Orders '!$E$2:$E$501, MATCH(Order_Details[[#This Row],[Order ID]],'List of Orders '!$A$2:$A$501,0))</f>
        <v>Bhopal</v>
      </c>
      <c r="L412" s="4"/>
      <c r="M412"/>
    </row>
    <row r="413" spans="1:13" x14ac:dyDescent="0.3">
      <c r="A413" s="1" t="s">
        <v>12</v>
      </c>
      <c r="B413" s="2">
        <v>107</v>
      </c>
      <c r="C413" s="2">
        <v>-54</v>
      </c>
      <c r="D413" s="2">
        <v>4</v>
      </c>
      <c r="E413" s="1" t="s">
        <v>1392</v>
      </c>
      <c r="F413" s="1" t="s">
        <v>254</v>
      </c>
      <c r="G413" s="2" t="str">
        <f>VLOOKUP(Order_Details[[#This Row],[Order ID]],'List of Orders '!$A$1:$E$501,2,FALSE)</f>
        <v>09-04-2018</v>
      </c>
      <c r="H413" s="2" t="s">
        <v>1409</v>
      </c>
      <c r="I413" t="str">
        <f>VLOOKUP(Order_Details[[#This Row],[Order ID]],'List of Orders '!$A$1:$E$501,3,FALSE)</f>
        <v>Yogesh</v>
      </c>
      <c r="J413" t="str">
        <f>INDEX('List of Orders '!$D$2:$D$501, MATCH(Order_Details[[#This Row],[Order ID]],'List of Orders '!$A$2:$A$501,0))</f>
        <v>Bihar</v>
      </c>
      <c r="K413" t="str">
        <f>INDEX('List of Orders '!$E$2:$E$501, MATCH(Order_Details[[#This Row],[Order ID]],'List of Orders '!$A$2:$A$501,0))</f>
        <v>Patna</v>
      </c>
      <c r="L413" s="4"/>
      <c r="M413"/>
    </row>
    <row r="414" spans="1:13" x14ac:dyDescent="0.3">
      <c r="A414" s="1" t="s">
        <v>166</v>
      </c>
      <c r="B414" s="2">
        <v>116</v>
      </c>
      <c r="C414" s="2">
        <v>-56</v>
      </c>
      <c r="D414" s="2">
        <v>5</v>
      </c>
      <c r="E414" s="1" t="s">
        <v>1392</v>
      </c>
      <c r="F414" s="1" t="s">
        <v>254</v>
      </c>
      <c r="G414" s="2" t="str">
        <f>VLOOKUP(Order_Details[[#This Row],[Order ID]],'List of Orders '!$A$1:$E$501,2,FALSE)</f>
        <v>16-04-2018</v>
      </c>
      <c r="H414" s="2" t="s">
        <v>1409</v>
      </c>
      <c r="I414" t="str">
        <f>VLOOKUP(Order_Details[[#This Row],[Order ID]],'List of Orders '!$A$1:$E$501,3,FALSE)</f>
        <v>Kanak</v>
      </c>
      <c r="J414" t="str">
        <f>INDEX('List of Orders '!$D$2:$D$501, MATCH(Order_Details[[#This Row],[Order ID]],'List of Orders '!$A$2:$A$501,0))</f>
        <v>Goa</v>
      </c>
      <c r="K414" t="str">
        <f>INDEX('List of Orders '!$E$2:$E$501, MATCH(Order_Details[[#This Row],[Order ID]],'List of Orders '!$A$2:$A$501,0))</f>
        <v>Goa</v>
      </c>
      <c r="L414" s="4"/>
      <c r="M414"/>
    </row>
    <row r="415" spans="1:13" x14ac:dyDescent="0.3">
      <c r="A415" s="1" t="s">
        <v>17</v>
      </c>
      <c r="B415" s="2">
        <v>53</v>
      </c>
      <c r="C415" s="2">
        <v>1</v>
      </c>
      <c r="D415" s="2">
        <v>4</v>
      </c>
      <c r="E415" s="1" t="s">
        <v>1392</v>
      </c>
      <c r="F415" s="1" t="s">
        <v>254</v>
      </c>
      <c r="G415" s="2" t="str">
        <f>VLOOKUP(Order_Details[[#This Row],[Order ID]],'List of Orders '!$A$1:$E$501,2,FALSE)</f>
        <v>23-04-2018</v>
      </c>
      <c r="H415" s="2" t="s">
        <v>1409</v>
      </c>
      <c r="I415" t="str">
        <f>VLOOKUP(Order_Details[[#This Row],[Order ID]],'List of Orders '!$A$1:$E$501,3,FALSE)</f>
        <v>Atharv</v>
      </c>
      <c r="J415" t="str">
        <f>INDEX('List of Orders '!$D$2:$D$501, MATCH(Order_Details[[#This Row],[Order ID]],'List of Orders '!$A$2:$A$501,0))</f>
        <v>West Bengal</v>
      </c>
      <c r="K415" t="str">
        <f>INDEX('List of Orders '!$E$2:$E$501, MATCH(Order_Details[[#This Row],[Order ID]],'List of Orders '!$A$2:$A$501,0))</f>
        <v>Kolkata</v>
      </c>
      <c r="L415" s="4"/>
      <c r="M415"/>
    </row>
    <row r="416" spans="1:13" x14ac:dyDescent="0.3">
      <c r="A416" s="1" t="s">
        <v>17</v>
      </c>
      <c r="B416" s="2">
        <v>158</v>
      </c>
      <c r="C416" s="2">
        <v>69</v>
      </c>
      <c r="D416" s="2">
        <v>3</v>
      </c>
      <c r="E416" s="1" t="s">
        <v>1392</v>
      </c>
      <c r="F416" s="1" t="s">
        <v>254</v>
      </c>
      <c r="G416" s="2" t="str">
        <f>VLOOKUP(Order_Details[[#This Row],[Order ID]],'List of Orders '!$A$1:$E$501,2,FALSE)</f>
        <v>23-04-2018</v>
      </c>
      <c r="H416" s="2" t="s">
        <v>1409</v>
      </c>
      <c r="I416" t="str">
        <f>VLOOKUP(Order_Details[[#This Row],[Order ID]],'List of Orders '!$A$1:$E$501,3,FALSE)</f>
        <v>Atharv</v>
      </c>
      <c r="J416" t="str">
        <f>INDEX('List of Orders '!$D$2:$D$501, MATCH(Order_Details[[#This Row],[Order ID]],'List of Orders '!$A$2:$A$501,0))</f>
        <v>West Bengal</v>
      </c>
      <c r="K416" t="str">
        <f>INDEX('List of Orders '!$E$2:$E$501, MATCH(Order_Details[[#This Row],[Order ID]],'List of Orders '!$A$2:$A$501,0))</f>
        <v>Kolkata</v>
      </c>
      <c r="L416" s="4"/>
      <c r="M416"/>
    </row>
    <row r="417" spans="1:13" x14ac:dyDescent="0.3">
      <c r="A417" s="1" t="s">
        <v>17</v>
      </c>
      <c r="B417" s="2">
        <v>105</v>
      </c>
      <c r="C417" s="2">
        <v>20</v>
      </c>
      <c r="D417" s="2">
        <v>2</v>
      </c>
      <c r="E417" s="1" t="s">
        <v>1392</v>
      </c>
      <c r="F417" s="1" t="s">
        <v>254</v>
      </c>
      <c r="G417" s="2" t="str">
        <f>VLOOKUP(Order_Details[[#This Row],[Order ID]],'List of Orders '!$A$1:$E$501,2,FALSE)</f>
        <v>23-04-2018</v>
      </c>
      <c r="H417" s="2" t="s">
        <v>1409</v>
      </c>
      <c r="I417" t="str">
        <f>VLOOKUP(Order_Details[[#This Row],[Order ID]],'List of Orders '!$A$1:$E$501,3,FALSE)</f>
        <v>Atharv</v>
      </c>
      <c r="J417" t="str">
        <f>INDEX('List of Orders '!$D$2:$D$501, MATCH(Order_Details[[#This Row],[Order ID]],'List of Orders '!$A$2:$A$501,0))</f>
        <v>West Bengal</v>
      </c>
      <c r="K417" t="str">
        <f>INDEX('List of Orders '!$E$2:$E$501, MATCH(Order_Details[[#This Row],[Order ID]],'List of Orders '!$A$2:$A$501,0))</f>
        <v>Kolkata</v>
      </c>
      <c r="L417" s="4"/>
      <c r="M417"/>
    </row>
    <row r="418" spans="1:13" x14ac:dyDescent="0.3">
      <c r="A418" s="1" t="s">
        <v>255</v>
      </c>
      <c r="B418" s="2">
        <v>55</v>
      </c>
      <c r="C418" s="2">
        <v>-39</v>
      </c>
      <c r="D418" s="2">
        <v>4</v>
      </c>
      <c r="E418" s="1" t="s">
        <v>1392</v>
      </c>
      <c r="F418" s="1" t="s">
        <v>254</v>
      </c>
      <c r="G418" s="2" t="str">
        <f>VLOOKUP(Order_Details[[#This Row],[Order ID]],'List of Orders '!$A$1:$E$501,2,FALSE)</f>
        <v>27-04-2018</v>
      </c>
      <c r="H418" s="2" t="s">
        <v>1409</v>
      </c>
      <c r="I418" t="str">
        <f>VLOOKUP(Order_Details[[#This Row],[Order ID]],'List of Orders '!$A$1:$E$501,3,FALSE)</f>
        <v>Hitika</v>
      </c>
      <c r="J418" t="str">
        <f>INDEX('List of Orders '!$D$2:$D$501, MATCH(Order_Details[[#This Row],[Order ID]],'List of Orders '!$A$2:$A$501,0))</f>
        <v>Madhya Pradesh</v>
      </c>
      <c r="K418" t="str">
        <f>INDEX('List of Orders '!$E$2:$E$501, MATCH(Order_Details[[#This Row],[Order ID]],'List of Orders '!$A$2:$A$501,0))</f>
        <v>Indore</v>
      </c>
      <c r="L418" s="4"/>
      <c r="M418"/>
    </row>
    <row r="419" spans="1:13" x14ac:dyDescent="0.3">
      <c r="A419" s="1" t="s">
        <v>256</v>
      </c>
      <c r="B419" s="2">
        <v>133</v>
      </c>
      <c r="C419" s="2">
        <v>12</v>
      </c>
      <c r="D419" s="2">
        <v>5</v>
      </c>
      <c r="E419" s="1" t="s">
        <v>1392</v>
      </c>
      <c r="F419" s="1" t="s">
        <v>254</v>
      </c>
      <c r="G419" s="2" t="str">
        <f>VLOOKUP(Order_Details[[#This Row],[Order ID]],'List of Orders '!$A$1:$E$501,2,FALSE)</f>
        <v>30-04-2018</v>
      </c>
      <c r="H419" s="2" t="s">
        <v>1409</v>
      </c>
      <c r="I419" t="str">
        <f>VLOOKUP(Order_Details[[#This Row],[Order ID]],'List of Orders '!$A$1:$E$501,3,FALSE)</f>
        <v>Sahil</v>
      </c>
      <c r="J419" t="str">
        <f>INDEX('List of Orders '!$D$2:$D$501, MATCH(Order_Details[[#This Row],[Order ID]],'List of Orders '!$A$2:$A$501,0))</f>
        <v>Punjab</v>
      </c>
      <c r="K419" t="str">
        <f>INDEX('List of Orders '!$E$2:$E$501, MATCH(Order_Details[[#This Row],[Order ID]],'List of Orders '!$A$2:$A$501,0))</f>
        <v>Chandigarh</v>
      </c>
      <c r="L419" s="4"/>
      <c r="M419"/>
    </row>
    <row r="420" spans="1:13" x14ac:dyDescent="0.3">
      <c r="A420" s="1" t="s">
        <v>256</v>
      </c>
      <c r="B420" s="2">
        <v>40</v>
      </c>
      <c r="C420" s="2">
        <v>-7</v>
      </c>
      <c r="D420" s="2">
        <v>3</v>
      </c>
      <c r="E420" s="1" t="s">
        <v>1392</v>
      </c>
      <c r="F420" s="1" t="s">
        <v>254</v>
      </c>
      <c r="G420" s="2" t="str">
        <f>VLOOKUP(Order_Details[[#This Row],[Order ID]],'List of Orders '!$A$1:$E$501,2,FALSE)</f>
        <v>30-04-2018</v>
      </c>
      <c r="H420" s="2" t="s">
        <v>1409</v>
      </c>
      <c r="I420" t="str">
        <f>VLOOKUP(Order_Details[[#This Row],[Order ID]],'List of Orders '!$A$1:$E$501,3,FALSE)</f>
        <v>Sahil</v>
      </c>
      <c r="J420" t="str">
        <f>INDEX('List of Orders '!$D$2:$D$501, MATCH(Order_Details[[#This Row],[Order ID]],'List of Orders '!$A$2:$A$501,0))</f>
        <v>Punjab</v>
      </c>
      <c r="K420" t="str">
        <f>INDEX('List of Orders '!$E$2:$E$501, MATCH(Order_Details[[#This Row],[Order ID]],'List of Orders '!$A$2:$A$501,0))</f>
        <v>Chandigarh</v>
      </c>
      <c r="L420" s="4"/>
      <c r="M420"/>
    </row>
    <row r="421" spans="1:13" x14ac:dyDescent="0.3">
      <c r="A421" s="1" t="s">
        <v>257</v>
      </c>
      <c r="B421" s="2">
        <v>27</v>
      </c>
      <c r="C421" s="2">
        <v>-25</v>
      </c>
      <c r="D421" s="2">
        <v>2</v>
      </c>
      <c r="E421" s="1" t="s">
        <v>1392</v>
      </c>
      <c r="F421" s="1" t="s">
        <v>254</v>
      </c>
      <c r="G421" s="2" t="str">
        <f>VLOOKUP(Order_Details[[#This Row],[Order ID]],'List of Orders '!$A$1:$E$501,2,FALSE)</f>
        <v>19-05-2018</v>
      </c>
      <c r="H421" s="2" t="s">
        <v>1409</v>
      </c>
      <c r="I421" t="str">
        <f>VLOOKUP(Order_Details[[#This Row],[Order ID]],'List of Orders '!$A$1:$E$501,3,FALSE)</f>
        <v>Rachna</v>
      </c>
      <c r="J421" t="str">
        <f>INDEX('List of Orders '!$D$2:$D$501, MATCH(Order_Details[[#This Row],[Order ID]],'List of Orders '!$A$2:$A$501,0))</f>
        <v>Haryana</v>
      </c>
      <c r="K421" t="str">
        <f>INDEX('List of Orders '!$E$2:$E$501, MATCH(Order_Details[[#This Row],[Order ID]],'List of Orders '!$A$2:$A$501,0))</f>
        <v>Chandigarh</v>
      </c>
      <c r="L421" s="4"/>
      <c r="M421"/>
    </row>
    <row r="422" spans="1:13" x14ac:dyDescent="0.3">
      <c r="A422" s="1" t="s">
        <v>27</v>
      </c>
      <c r="B422" s="2">
        <v>28</v>
      </c>
      <c r="C422" s="2">
        <v>-26</v>
      </c>
      <c r="D422" s="2">
        <v>2</v>
      </c>
      <c r="E422" s="1" t="s">
        <v>1392</v>
      </c>
      <c r="F422" s="1" t="s">
        <v>254</v>
      </c>
      <c r="G422" s="2" t="str">
        <f>VLOOKUP(Order_Details[[#This Row],[Order ID]],'List of Orders '!$A$1:$E$501,2,FALSE)</f>
        <v>20-05-2018</v>
      </c>
      <c r="H422" s="2" t="s">
        <v>1409</v>
      </c>
      <c r="I422" t="str">
        <f>VLOOKUP(Order_Details[[#This Row],[Order ID]],'List of Orders '!$A$1:$E$501,3,FALSE)</f>
        <v>Chirag</v>
      </c>
      <c r="J422" t="str">
        <f>INDEX('List of Orders '!$D$2:$D$501, MATCH(Order_Details[[#This Row],[Order ID]],'List of Orders '!$A$2:$A$501,0))</f>
        <v>Maharashtra</v>
      </c>
      <c r="K422" t="str">
        <f>INDEX('List of Orders '!$E$2:$E$501, MATCH(Order_Details[[#This Row],[Order ID]],'List of Orders '!$A$2:$A$501,0))</f>
        <v>Mumbai</v>
      </c>
      <c r="L422" s="4"/>
      <c r="M422"/>
    </row>
    <row r="423" spans="1:13" x14ac:dyDescent="0.3">
      <c r="A423" s="1" t="s">
        <v>28</v>
      </c>
      <c r="B423" s="2">
        <v>44</v>
      </c>
      <c r="C423" s="2">
        <v>-8</v>
      </c>
      <c r="D423" s="2">
        <v>3</v>
      </c>
      <c r="E423" s="1" t="s">
        <v>1392</v>
      </c>
      <c r="F423" s="1" t="s">
        <v>254</v>
      </c>
      <c r="G423" s="2" t="str">
        <f>VLOOKUP(Order_Details[[#This Row],[Order ID]],'List of Orders '!$A$1:$E$501,2,FALSE)</f>
        <v>21-05-2018</v>
      </c>
      <c r="H423" s="2" t="s">
        <v>1409</v>
      </c>
      <c r="I423" t="str">
        <f>VLOOKUP(Order_Details[[#This Row],[Order ID]],'List of Orders '!$A$1:$E$501,3,FALSE)</f>
        <v>Anurag</v>
      </c>
      <c r="J423" t="str">
        <f>INDEX('List of Orders '!$D$2:$D$501, MATCH(Order_Details[[#This Row],[Order ID]],'List of Orders '!$A$2:$A$501,0))</f>
        <v>Madhya Pradesh</v>
      </c>
      <c r="K423" t="str">
        <f>INDEX('List of Orders '!$E$2:$E$501, MATCH(Order_Details[[#This Row],[Order ID]],'List of Orders '!$A$2:$A$501,0))</f>
        <v>Indore</v>
      </c>
      <c r="L423" s="4"/>
      <c r="M423"/>
    </row>
    <row r="424" spans="1:13" x14ac:dyDescent="0.3">
      <c r="A424" s="1" t="s">
        <v>31</v>
      </c>
      <c r="B424" s="2">
        <v>105</v>
      </c>
      <c r="C424" s="2">
        <v>46</v>
      </c>
      <c r="D424" s="2">
        <v>2</v>
      </c>
      <c r="E424" s="1" t="s">
        <v>1392</v>
      </c>
      <c r="F424" s="1" t="s">
        <v>254</v>
      </c>
      <c r="G424" s="2" t="str">
        <f>VLOOKUP(Order_Details[[#This Row],[Order ID]],'List of Orders '!$A$1:$E$501,2,FALSE)</f>
        <v>24-05-2018</v>
      </c>
      <c r="H424" s="2" t="s">
        <v>1409</v>
      </c>
      <c r="I424" t="str">
        <f>VLOOKUP(Order_Details[[#This Row],[Order ID]],'List of Orders '!$A$1:$E$501,3,FALSE)</f>
        <v>Sabah</v>
      </c>
      <c r="J424" t="str">
        <f>INDEX('List of Orders '!$D$2:$D$501, MATCH(Order_Details[[#This Row],[Order ID]],'List of Orders '!$A$2:$A$501,0))</f>
        <v>Maharashtra</v>
      </c>
      <c r="K424" t="str">
        <f>INDEX('List of Orders '!$E$2:$E$501, MATCH(Order_Details[[#This Row],[Order ID]],'List of Orders '!$A$2:$A$501,0))</f>
        <v>Mumbai</v>
      </c>
      <c r="L424" s="4"/>
      <c r="M424"/>
    </row>
    <row r="425" spans="1:13" x14ac:dyDescent="0.3">
      <c r="A425" s="1" t="s">
        <v>33</v>
      </c>
      <c r="B425" s="2">
        <v>30</v>
      </c>
      <c r="C425" s="2">
        <v>-5</v>
      </c>
      <c r="D425" s="2">
        <v>5</v>
      </c>
      <c r="E425" s="1" t="s">
        <v>1392</v>
      </c>
      <c r="F425" s="1" t="s">
        <v>254</v>
      </c>
      <c r="G425" s="2" t="str">
        <f>VLOOKUP(Order_Details[[#This Row],[Order ID]],'List of Orders '!$A$1:$E$501,2,FALSE)</f>
        <v>26-05-2018</v>
      </c>
      <c r="H425" s="2" t="s">
        <v>1409</v>
      </c>
      <c r="I425" t="str">
        <f>VLOOKUP(Order_Details[[#This Row],[Order ID]],'List of Orders '!$A$1:$E$501,3,FALSE)</f>
        <v>Priyanka</v>
      </c>
      <c r="J425" t="str">
        <f>INDEX('List of Orders '!$D$2:$D$501, MATCH(Order_Details[[#This Row],[Order ID]],'List of Orders '!$A$2:$A$501,0))</f>
        <v>Maharashtra</v>
      </c>
      <c r="K425" t="str">
        <f>INDEX('List of Orders '!$E$2:$E$501, MATCH(Order_Details[[#This Row],[Order ID]],'List of Orders '!$A$2:$A$501,0))</f>
        <v>Pune</v>
      </c>
      <c r="L425" s="4"/>
      <c r="M425"/>
    </row>
    <row r="426" spans="1:13" x14ac:dyDescent="0.3">
      <c r="A426" s="1" t="s">
        <v>172</v>
      </c>
      <c r="B426" s="2">
        <v>74</v>
      </c>
      <c r="C426" s="2">
        <v>29</v>
      </c>
      <c r="D426" s="2">
        <v>3</v>
      </c>
      <c r="E426" s="1" t="s">
        <v>1392</v>
      </c>
      <c r="F426" s="1" t="s">
        <v>254</v>
      </c>
      <c r="G426" s="2" t="str">
        <f>VLOOKUP(Order_Details[[#This Row],[Order ID]],'List of Orders '!$A$1:$E$501,2,FALSE)</f>
        <v>09-06-2018</v>
      </c>
      <c r="H426" s="2" t="s">
        <v>1409</v>
      </c>
      <c r="I426" t="str">
        <f>VLOOKUP(Order_Details[[#This Row],[Order ID]],'List of Orders '!$A$1:$E$501,3,FALSE)</f>
        <v>Charika</v>
      </c>
      <c r="J426" t="str">
        <f>INDEX('List of Orders '!$D$2:$D$501, MATCH(Order_Details[[#This Row],[Order ID]],'List of Orders '!$A$2:$A$501,0))</f>
        <v>Goa</v>
      </c>
      <c r="K426" t="str">
        <f>INDEX('List of Orders '!$E$2:$E$501, MATCH(Order_Details[[#This Row],[Order ID]],'List of Orders '!$A$2:$A$501,0))</f>
        <v>Goa</v>
      </c>
      <c r="L426" s="4"/>
      <c r="M426"/>
    </row>
    <row r="427" spans="1:13" x14ac:dyDescent="0.3">
      <c r="A427" s="1" t="s">
        <v>258</v>
      </c>
      <c r="B427" s="2">
        <v>27</v>
      </c>
      <c r="C427" s="2">
        <v>-15</v>
      </c>
      <c r="D427" s="2">
        <v>1</v>
      </c>
      <c r="E427" s="1" t="s">
        <v>1392</v>
      </c>
      <c r="F427" s="1" t="s">
        <v>254</v>
      </c>
      <c r="G427" s="2" t="str">
        <f>VLOOKUP(Order_Details[[#This Row],[Order ID]],'List of Orders '!$A$1:$E$501,2,FALSE)</f>
        <v>11-06-2018</v>
      </c>
      <c r="H427" s="2" t="s">
        <v>1409</v>
      </c>
      <c r="I427" t="str">
        <f>VLOOKUP(Order_Details[[#This Row],[Order ID]],'List of Orders '!$A$1:$E$501,3,FALSE)</f>
        <v>Akanksha</v>
      </c>
      <c r="J427" t="str">
        <f>INDEX('List of Orders '!$D$2:$D$501, MATCH(Order_Details[[#This Row],[Order ID]],'List of Orders '!$A$2:$A$501,0))</f>
        <v>Andhra Pradesh</v>
      </c>
      <c r="K427" t="str">
        <f>INDEX('List of Orders '!$E$2:$E$501, MATCH(Order_Details[[#This Row],[Order ID]],'List of Orders '!$A$2:$A$501,0))</f>
        <v>Hyderabad</v>
      </c>
      <c r="L427" s="4"/>
      <c r="M427"/>
    </row>
    <row r="428" spans="1:13" x14ac:dyDescent="0.3">
      <c r="A428" s="1" t="s">
        <v>43</v>
      </c>
      <c r="B428" s="2">
        <v>148</v>
      </c>
      <c r="C428" s="2">
        <v>52</v>
      </c>
      <c r="D428" s="2">
        <v>5</v>
      </c>
      <c r="E428" s="1" t="s">
        <v>1392</v>
      </c>
      <c r="F428" s="1" t="s">
        <v>254</v>
      </c>
      <c r="G428" s="2" t="str">
        <f>VLOOKUP(Order_Details[[#This Row],[Order ID]],'List of Orders '!$A$1:$E$501,2,FALSE)</f>
        <v>22-06-2018</v>
      </c>
      <c r="H428" s="2" t="s">
        <v>1409</v>
      </c>
      <c r="I428" t="str">
        <f>VLOOKUP(Order_Details[[#This Row],[Order ID]],'List of Orders '!$A$1:$E$501,3,FALSE)</f>
        <v>Shreya</v>
      </c>
      <c r="J428" t="str">
        <f>INDEX('List of Orders '!$D$2:$D$501, MATCH(Order_Details[[#This Row],[Order ID]],'List of Orders '!$A$2:$A$501,0))</f>
        <v>Kerala</v>
      </c>
      <c r="K428" t="str">
        <f>INDEX('List of Orders '!$E$2:$E$501, MATCH(Order_Details[[#This Row],[Order ID]],'List of Orders '!$A$2:$A$501,0))</f>
        <v>Thiruvananthapuram</v>
      </c>
      <c r="L428" s="4"/>
      <c r="M428"/>
    </row>
    <row r="429" spans="1:13" x14ac:dyDescent="0.3">
      <c r="A429" s="1" t="s">
        <v>45</v>
      </c>
      <c r="B429" s="2">
        <v>17</v>
      </c>
      <c r="C429" s="2">
        <v>6</v>
      </c>
      <c r="D429" s="2">
        <v>1</v>
      </c>
      <c r="E429" s="1" t="s">
        <v>1392</v>
      </c>
      <c r="F429" s="1" t="s">
        <v>254</v>
      </c>
      <c r="G429" s="2" t="str">
        <f>VLOOKUP(Order_Details[[#This Row],[Order ID]],'List of Orders '!$A$1:$E$501,2,FALSE)</f>
        <v>26-06-2018</v>
      </c>
      <c r="H429" s="2" t="s">
        <v>1409</v>
      </c>
      <c r="I429" t="str">
        <f>VLOOKUP(Order_Details[[#This Row],[Order ID]],'List of Orders '!$A$1:$E$501,3,FALSE)</f>
        <v>Sanjna</v>
      </c>
      <c r="J429" t="str">
        <f>INDEX('List of Orders '!$D$2:$D$501, MATCH(Order_Details[[#This Row],[Order ID]],'List of Orders '!$A$2:$A$501,0))</f>
        <v>Maharashtra</v>
      </c>
      <c r="K429" t="str">
        <f>INDEX('List of Orders '!$E$2:$E$501, MATCH(Order_Details[[#This Row],[Order ID]],'List of Orders '!$A$2:$A$501,0))</f>
        <v>Mumbai</v>
      </c>
      <c r="L429" s="4"/>
      <c r="M429"/>
    </row>
    <row r="430" spans="1:13" x14ac:dyDescent="0.3">
      <c r="A430" s="1" t="s">
        <v>259</v>
      </c>
      <c r="B430" s="2">
        <v>97</v>
      </c>
      <c r="C430" s="2">
        <v>17</v>
      </c>
      <c r="D430" s="2">
        <v>2</v>
      </c>
      <c r="E430" s="1" t="s">
        <v>1392</v>
      </c>
      <c r="F430" s="1" t="s">
        <v>254</v>
      </c>
      <c r="G430" s="2" t="str">
        <f>VLOOKUP(Order_Details[[#This Row],[Order ID]],'List of Orders '!$A$1:$E$501,2,FALSE)</f>
        <v>28-06-2018</v>
      </c>
      <c r="H430" s="2" t="s">
        <v>1409</v>
      </c>
      <c r="I430" t="str">
        <f>VLOOKUP(Order_Details[[#This Row],[Order ID]],'List of Orders '!$A$1:$E$501,3,FALSE)</f>
        <v>Bhaggyasree</v>
      </c>
      <c r="J430" t="str">
        <f>INDEX('List of Orders '!$D$2:$D$501, MATCH(Order_Details[[#This Row],[Order ID]],'List of Orders '!$A$2:$A$501,0))</f>
        <v>Maharashtra</v>
      </c>
      <c r="K430" t="str">
        <f>INDEX('List of Orders '!$E$2:$E$501, MATCH(Order_Details[[#This Row],[Order ID]],'List of Orders '!$A$2:$A$501,0))</f>
        <v>Mumbai</v>
      </c>
      <c r="L430" s="4"/>
      <c r="M430"/>
    </row>
    <row r="431" spans="1:13" x14ac:dyDescent="0.3">
      <c r="A431" s="1" t="s">
        <v>259</v>
      </c>
      <c r="B431" s="2">
        <v>149</v>
      </c>
      <c r="C431" s="2">
        <v>36</v>
      </c>
      <c r="D431" s="2">
        <v>3</v>
      </c>
      <c r="E431" s="1" t="s">
        <v>1392</v>
      </c>
      <c r="F431" s="1" t="s">
        <v>254</v>
      </c>
      <c r="G431" s="2" t="str">
        <f>VLOOKUP(Order_Details[[#This Row],[Order ID]],'List of Orders '!$A$1:$E$501,2,FALSE)</f>
        <v>28-06-2018</v>
      </c>
      <c r="H431" s="2" t="s">
        <v>1409</v>
      </c>
      <c r="I431" t="str">
        <f>VLOOKUP(Order_Details[[#This Row],[Order ID]],'List of Orders '!$A$1:$E$501,3,FALSE)</f>
        <v>Bhaggyasree</v>
      </c>
      <c r="J431" t="str">
        <f>INDEX('List of Orders '!$D$2:$D$501, MATCH(Order_Details[[#This Row],[Order ID]],'List of Orders '!$A$2:$A$501,0))</f>
        <v>Maharashtra</v>
      </c>
      <c r="K431" t="str">
        <f>INDEX('List of Orders '!$E$2:$E$501, MATCH(Order_Details[[#This Row],[Order ID]],'List of Orders '!$A$2:$A$501,0))</f>
        <v>Mumbai</v>
      </c>
      <c r="L431" s="4"/>
      <c r="M431"/>
    </row>
    <row r="432" spans="1:13" x14ac:dyDescent="0.3">
      <c r="A432" s="1" t="s">
        <v>47</v>
      </c>
      <c r="B432" s="2">
        <v>75</v>
      </c>
      <c r="C432" s="2">
        <v>-25</v>
      </c>
      <c r="D432" s="2">
        <v>3</v>
      </c>
      <c r="E432" s="1" t="s">
        <v>1392</v>
      </c>
      <c r="F432" s="1" t="s">
        <v>254</v>
      </c>
      <c r="G432" s="2" t="str">
        <f>VLOOKUP(Order_Details[[#This Row],[Order ID]],'List of Orders '!$A$1:$E$501,2,FALSE)</f>
        <v>30-06-2018</v>
      </c>
      <c r="H432" s="2" t="s">
        <v>1409</v>
      </c>
      <c r="I432" t="str">
        <f>VLOOKUP(Order_Details[[#This Row],[Order ID]],'List of Orders '!$A$1:$E$501,3,FALSE)</f>
        <v>Akancha</v>
      </c>
      <c r="J432" t="str">
        <f>INDEX('List of Orders '!$D$2:$D$501, MATCH(Order_Details[[#This Row],[Order ID]],'List of Orders '!$A$2:$A$501,0))</f>
        <v>Maharashtra</v>
      </c>
      <c r="K432" t="str">
        <f>INDEX('List of Orders '!$E$2:$E$501, MATCH(Order_Details[[#This Row],[Order ID]],'List of Orders '!$A$2:$A$501,0))</f>
        <v>Mumbai</v>
      </c>
      <c r="L432" s="4"/>
      <c r="M432"/>
    </row>
    <row r="433" spans="1:13" x14ac:dyDescent="0.3">
      <c r="A433" s="1" t="s">
        <v>47</v>
      </c>
      <c r="B433" s="2">
        <v>17</v>
      </c>
      <c r="C433" s="2">
        <v>-9</v>
      </c>
      <c r="D433" s="2">
        <v>3</v>
      </c>
      <c r="E433" s="1" t="s">
        <v>1392</v>
      </c>
      <c r="F433" s="1" t="s">
        <v>254</v>
      </c>
      <c r="G433" s="2" t="str">
        <f>VLOOKUP(Order_Details[[#This Row],[Order ID]],'List of Orders '!$A$1:$E$501,2,FALSE)</f>
        <v>30-06-2018</v>
      </c>
      <c r="H433" s="2" t="s">
        <v>1409</v>
      </c>
      <c r="I433" t="str">
        <f>VLOOKUP(Order_Details[[#This Row],[Order ID]],'List of Orders '!$A$1:$E$501,3,FALSE)</f>
        <v>Akancha</v>
      </c>
      <c r="J433" t="str">
        <f>INDEX('List of Orders '!$D$2:$D$501, MATCH(Order_Details[[#This Row],[Order ID]],'List of Orders '!$A$2:$A$501,0))</f>
        <v>Maharashtra</v>
      </c>
      <c r="K433" t="str">
        <f>INDEX('List of Orders '!$E$2:$E$501, MATCH(Order_Details[[#This Row],[Order ID]],'List of Orders '!$A$2:$A$501,0))</f>
        <v>Mumbai</v>
      </c>
      <c r="L433" s="4"/>
      <c r="M433"/>
    </row>
    <row r="434" spans="1:13" x14ac:dyDescent="0.3">
      <c r="A434" s="1" t="s">
        <v>260</v>
      </c>
      <c r="B434" s="2">
        <v>67</v>
      </c>
      <c r="C434" s="2">
        <v>-42</v>
      </c>
      <c r="D434" s="2">
        <v>3</v>
      </c>
      <c r="E434" s="1" t="s">
        <v>1392</v>
      </c>
      <c r="F434" s="1" t="s">
        <v>254</v>
      </c>
      <c r="G434" s="2" t="str">
        <f>VLOOKUP(Order_Details[[#This Row],[Order ID]],'List of Orders '!$A$1:$E$501,2,FALSE)</f>
        <v>06-07-2018</v>
      </c>
      <c r="H434" s="2" t="s">
        <v>1409</v>
      </c>
      <c r="I434" t="str">
        <f>VLOOKUP(Order_Details[[#This Row],[Order ID]],'List of Orders '!$A$1:$E$501,3,FALSE)</f>
        <v>Vijay</v>
      </c>
      <c r="J434" t="str">
        <f>INDEX('List of Orders '!$D$2:$D$501, MATCH(Order_Details[[#This Row],[Order ID]],'List of Orders '!$A$2:$A$501,0))</f>
        <v>Jammu And Kashmir</v>
      </c>
      <c r="K434" t="str">
        <f>INDEX('List of Orders '!$E$2:$E$501, MATCH(Order_Details[[#This Row],[Order ID]],'List of Orders '!$A$2:$A$501,0))</f>
        <v>Kashmir</v>
      </c>
      <c r="L434" s="4"/>
      <c r="M434"/>
    </row>
    <row r="435" spans="1:13" x14ac:dyDescent="0.3">
      <c r="A435" s="1" t="s">
        <v>261</v>
      </c>
      <c r="B435" s="2">
        <v>49</v>
      </c>
      <c r="C435" s="2">
        <v>-31</v>
      </c>
      <c r="D435" s="2">
        <v>2</v>
      </c>
      <c r="E435" s="1" t="s">
        <v>1392</v>
      </c>
      <c r="F435" s="1" t="s">
        <v>254</v>
      </c>
      <c r="G435" s="2" t="str">
        <f>VLOOKUP(Order_Details[[#This Row],[Order ID]],'List of Orders '!$A$1:$E$501,2,FALSE)</f>
        <v>08-07-2018</v>
      </c>
      <c r="H435" s="2" t="s">
        <v>1409</v>
      </c>
      <c r="I435" t="str">
        <f>VLOOKUP(Order_Details[[#This Row],[Order ID]],'List of Orders '!$A$1:$E$501,3,FALSE)</f>
        <v>Kritika</v>
      </c>
      <c r="J435" t="str">
        <f>INDEX('List of Orders '!$D$2:$D$501, MATCH(Order_Details[[#This Row],[Order ID]],'List of Orders '!$A$2:$A$501,0))</f>
        <v>Uttar Pradesh</v>
      </c>
      <c r="K435" t="str">
        <f>INDEX('List of Orders '!$E$2:$E$501, MATCH(Order_Details[[#This Row],[Order ID]],'List of Orders '!$A$2:$A$501,0))</f>
        <v>Lucknow</v>
      </c>
      <c r="L435" s="4"/>
      <c r="M435"/>
    </row>
    <row r="436" spans="1:13" x14ac:dyDescent="0.3">
      <c r="A436" s="1" t="s">
        <v>173</v>
      </c>
      <c r="B436" s="2">
        <v>44</v>
      </c>
      <c r="C436" s="2">
        <v>-32</v>
      </c>
      <c r="D436" s="2">
        <v>3</v>
      </c>
      <c r="E436" s="1" t="s">
        <v>1392</v>
      </c>
      <c r="F436" s="1" t="s">
        <v>254</v>
      </c>
      <c r="G436" s="2" t="str">
        <f>VLOOKUP(Order_Details[[#This Row],[Order ID]],'List of Orders '!$A$1:$E$501,2,FALSE)</f>
        <v>09-07-2018</v>
      </c>
      <c r="H436" s="2" t="s">
        <v>1409</v>
      </c>
      <c r="I436" t="str">
        <f>VLOOKUP(Order_Details[[#This Row],[Order ID]],'List of Orders '!$A$1:$E$501,3,FALSE)</f>
        <v>Shubhi</v>
      </c>
      <c r="J436" t="str">
        <f>INDEX('List of Orders '!$D$2:$D$501, MATCH(Order_Details[[#This Row],[Order ID]],'List of Orders '!$A$2:$A$501,0))</f>
        <v>Maharashtra</v>
      </c>
      <c r="K436" t="str">
        <f>INDEX('List of Orders '!$E$2:$E$501, MATCH(Order_Details[[#This Row],[Order ID]],'List of Orders '!$A$2:$A$501,0))</f>
        <v>Mumbai</v>
      </c>
      <c r="L436" s="4"/>
      <c r="M436"/>
    </row>
    <row r="437" spans="1:13" x14ac:dyDescent="0.3">
      <c r="A437" s="1" t="s">
        <v>52</v>
      </c>
      <c r="B437" s="2">
        <v>17</v>
      </c>
      <c r="C437" s="2">
        <v>-3</v>
      </c>
      <c r="D437" s="2">
        <v>2</v>
      </c>
      <c r="E437" s="1" t="s">
        <v>1392</v>
      </c>
      <c r="F437" s="1" t="s">
        <v>254</v>
      </c>
      <c r="G437" s="2" t="str">
        <f>VLOOKUP(Order_Details[[#This Row],[Order ID]],'List of Orders '!$A$1:$E$501,2,FALSE)</f>
        <v>12-07-2018</v>
      </c>
      <c r="H437" s="2" t="s">
        <v>1409</v>
      </c>
      <c r="I437" t="str">
        <f>VLOOKUP(Order_Details[[#This Row],[Order ID]],'List of Orders '!$A$1:$E$501,3,FALSE)</f>
        <v>Ekta</v>
      </c>
      <c r="J437" t="str">
        <f>INDEX('List of Orders '!$D$2:$D$501, MATCH(Order_Details[[#This Row],[Order ID]],'List of Orders '!$A$2:$A$501,0))</f>
        <v>Madhya Pradesh</v>
      </c>
      <c r="K437" t="str">
        <f>INDEX('List of Orders '!$E$2:$E$501, MATCH(Order_Details[[#This Row],[Order ID]],'List of Orders '!$A$2:$A$501,0))</f>
        <v>Indore</v>
      </c>
      <c r="L437" s="4"/>
      <c r="M437"/>
    </row>
    <row r="438" spans="1:13" x14ac:dyDescent="0.3">
      <c r="A438" s="1" t="s">
        <v>262</v>
      </c>
      <c r="B438" s="2">
        <v>31</v>
      </c>
      <c r="C438" s="2">
        <v>-11</v>
      </c>
      <c r="D438" s="2">
        <v>4</v>
      </c>
      <c r="E438" s="1" t="s">
        <v>1392</v>
      </c>
      <c r="F438" s="1" t="s">
        <v>254</v>
      </c>
      <c r="G438" s="2" t="str">
        <f>VLOOKUP(Order_Details[[#This Row],[Order ID]],'List of Orders '!$A$1:$E$501,2,FALSE)</f>
        <v>15-07-2018</v>
      </c>
      <c r="H438" s="2" t="s">
        <v>1409</v>
      </c>
      <c r="I438" t="str">
        <f>VLOOKUP(Order_Details[[#This Row],[Order ID]],'List of Orders '!$A$1:$E$501,3,FALSE)</f>
        <v>Swetlana</v>
      </c>
      <c r="J438" t="str">
        <f>INDEX('List of Orders '!$D$2:$D$501, MATCH(Order_Details[[#This Row],[Order ID]],'List of Orders '!$A$2:$A$501,0))</f>
        <v>Goa</v>
      </c>
      <c r="K438" t="str">
        <f>INDEX('List of Orders '!$E$2:$E$501, MATCH(Order_Details[[#This Row],[Order ID]],'List of Orders '!$A$2:$A$501,0))</f>
        <v>Goa</v>
      </c>
      <c r="L438" s="4"/>
      <c r="M438"/>
    </row>
    <row r="439" spans="1:13" x14ac:dyDescent="0.3">
      <c r="A439" s="1" t="s">
        <v>263</v>
      </c>
      <c r="B439" s="2">
        <v>8</v>
      </c>
      <c r="C439" s="2">
        <v>-6</v>
      </c>
      <c r="D439" s="2">
        <v>1</v>
      </c>
      <c r="E439" s="1" t="s">
        <v>1392</v>
      </c>
      <c r="F439" s="1" t="s">
        <v>254</v>
      </c>
      <c r="G439" s="2" t="str">
        <f>VLOOKUP(Order_Details[[#This Row],[Order ID]],'List of Orders '!$A$1:$E$501,2,FALSE)</f>
        <v>16-07-2018</v>
      </c>
      <c r="H439" s="2" t="s">
        <v>1409</v>
      </c>
      <c r="I439" t="str">
        <f>VLOOKUP(Order_Details[[#This Row],[Order ID]],'List of Orders '!$A$1:$E$501,3,FALSE)</f>
        <v>Shivani</v>
      </c>
      <c r="J439" t="str">
        <f>INDEX('List of Orders '!$D$2:$D$501, MATCH(Order_Details[[#This Row],[Order ID]],'List of Orders '!$A$2:$A$501,0))</f>
        <v>Maharashtra</v>
      </c>
      <c r="K439" t="str">
        <f>INDEX('List of Orders '!$E$2:$E$501, MATCH(Order_Details[[#This Row],[Order ID]],'List of Orders '!$A$2:$A$501,0))</f>
        <v>Mumbai</v>
      </c>
      <c r="L439" s="4"/>
      <c r="M439"/>
    </row>
    <row r="440" spans="1:13" x14ac:dyDescent="0.3">
      <c r="A440" s="1" t="s">
        <v>264</v>
      </c>
      <c r="B440" s="2">
        <v>81</v>
      </c>
      <c r="C440" s="2">
        <v>-51</v>
      </c>
      <c r="D440" s="2">
        <v>7</v>
      </c>
      <c r="E440" s="1" t="s">
        <v>1392</v>
      </c>
      <c r="F440" s="1" t="s">
        <v>254</v>
      </c>
      <c r="G440" s="2" t="str">
        <f>VLOOKUP(Order_Details[[#This Row],[Order ID]],'List of Orders '!$A$1:$E$501,2,FALSE)</f>
        <v>17-07-2018</v>
      </c>
      <c r="H440" s="2" t="s">
        <v>1409</v>
      </c>
      <c r="I440" t="str">
        <f>VLOOKUP(Order_Details[[#This Row],[Order ID]],'List of Orders '!$A$1:$E$501,3,FALSE)</f>
        <v>Kishwar</v>
      </c>
      <c r="J440" t="str">
        <f>INDEX('List of Orders '!$D$2:$D$501, MATCH(Order_Details[[#This Row],[Order ID]],'List of Orders '!$A$2:$A$501,0))</f>
        <v>Madhya Pradesh</v>
      </c>
      <c r="K440" t="str">
        <f>INDEX('List of Orders '!$E$2:$E$501, MATCH(Order_Details[[#This Row],[Order ID]],'List of Orders '!$A$2:$A$501,0))</f>
        <v>Indore</v>
      </c>
      <c r="L440" s="4"/>
      <c r="M440"/>
    </row>
    <row r="441" spans="1:13" x14ac:dyDescent="0.3">
      <c r="A441" s="1" t="s">
        <v>264</v>
      </c>
      <c r="B441" s="2">
        <v>32</v>
      </c>
      <c r="C441" s="2">
        <v>-8</v>
      </c>
      <c r="D441" s="2">
        <v>2</v>
      </c>
      <c r="E441" s="1" t="s">
        <v>1392</v>
      </c>
      <c r="F441" s="1" t="s">
        <v>254</v>
      </c>
      <c r="G441" s="2" t="str">
        <f>VLOOKUP(Order_Details[[#This Row],[Order ID]],'List of Orders '!$A$1:$E$501,2,FALSE)</f>
        <v>17-07-2018</v>
      </c>
      <c r="H441" s="2" t="s">
        <v>1409</v>
      </c>
      <c r="I441" t="str">
        <f>VLOOKUP(Order_Details[[#This Row],[Order ID]],'List of Orders '!$A$1:$E$501,3,FALSE)</f>
        <v>Kishwar</v>
      </c>
      <c r="J441" t="str">
        <f>INDEX('List of Orders '!$D$2:$D$501, MATCH(Order_Details[[#This Row],[Order ID]],'List of Orders '!$A$2:$A$501,0))</f>
        <v>Madhya Pradesh</v>
      </c>
      <c r="K441" t="str">
        <f>INDEX('List of Orders '!$E$2:$E$501, MATCH(Order_Details[[#This Row],[Order ID]],'List of Orders '!$A$2:$A$501,0))</f>
        <v>Indore</v>
      </c>
      <c r="L441" s="4"/>
      <c r="M441"/>
    </row>
    <row r="442" spans="1:13" x14ac:dyDescent="0.3">
      <c r="A442" s="1" t="s">
        <v>265</v>
      </c>
      <c r="B442" s="2">
        <v>29</v>
      </c>
      <c r="C442" s="2">
        <v>10</v>
      </c>
      <c r="D442" s="2">
        <v>2</v>
      </c>
      <c r="E442" s="1" t="s">
        <v>1392</v>
      </c>
      <c r="F442" s="1" t="s">
        <v>254</v>
      </c>
      <c r="G442" s="2" t="str">
        <f>VLOOKUP(Order_Details[[#This Row],[Order ID]],'List of Orders '!$A$1:$E$501,2,FALSE)</f>
        <v>28-07-2018</v>
      </c>
      <c r="H442" s="2" t="s">
        <v>1409</v>
      </c>
      <c r="I442" t="str">
        <f>VLOOKUP(Order_Details[[#This Row],[Order ID]],'List of Orders '!$A$1:$E$501,3,FALSE)</f>
        <v>Rashmi</v>
      </c>
      <c r="J442" t="str">
        <f>INDEX('List of Orders '!$D$2:$D$501, MATCH(Order_Details[[#This Row],[Order ID]],'List of Orders '!$A$2:$A$501,0))</f>
        <v>Madhya Pradesh</v>
      </c>
      <c r="K442" t="str">
        <f>INDEX('List of Orders '!$E$2:$E$501, MATCH(Order_Details[[#This Row],[Order ID]],'List of Orders '!$A$2:$A$501,0))</f>
        <v>Indore</v>
      </c>
      <c r="L442" s="4"/>
      <c r="M442"/>
    </row>
    <row r="443" spans="1:13" x14ac:dyDescent="0.3">
      <c r="A443" s="1" t="s">
        <v>266</v>
      </c>
      <c r="B443" s="2">
        <v>48</v>
      </c>
      <c r="C443" s="2">
        <v>-8</v>
      </c>
      <c r="D443" s="2">
        <v>8</v>
      </c>
      <c r="E443" s="1" t="s">
        <v>1392</v>
      </c>
      <c r="F443" s="1" t="s">
        <v>254</v>
      </c>
      <c r="G443" s="2" t="str">
        <f>VLOOKUP(Order_Details[[#This Row],[Order ID]],'List of Orders '!$A$1:$E$501,2,FALSE)</f>
        <v>31-07-2018</v>
      </c>
      <c r="H443" s="2" t="s">
        <v>1409</v>
      </c>
      <c r="I443" t="str">
        <f>VLOOKUP(Order_Details[[#This Row],[Order ID]],'List of Orders '!$A$1:$E$501,3,FALSE)</f>
        <v>Inderpreet</v>
      </c>
      <c r="J443" t="str">
        <f>INDEX('List of Orders '!$D$2:$D$501, MATCH(Order_Details[[#This Row],[Order ID]],'List of Orders '!$A$2:$A$501,0))</f>
        <v>Himachal Pradesh</v>
      </c>
      <c r="K443" t="str">
        <f>INDEX('List of Orders '!$E$2:$E$501, MATCH(Order_Details[[#This Row],[Order ID]],'List of Orders '!$A$2:$A$501,0))</f>
        <v>Simla</v>
      </c>
      <c r="L443" s="4"/>
      <c r="M443"/>
    </row>
    <row r="444" spans="1:13" x14ac:dyDescent="0.3">
      <c r="A444" s="1" t="s">
        <v>267</v>
      </c>
      <c r="B444" s="2">
        <v>26</v>
      </c>
      <c r="C444" s="2">
        <v>-24</v>
      </c>
      <c r="D444" s="2">
        <v>1</v>
      </c>
      <c r="E444" s="1" t="s">
        <v>1392</v>
      </c>
      <c r="F444" s="1" t="s">
        <v>254</v>
      </c>
      <c r="G444" s="2" t="str">
        <f>VLOOKUP(Order_Details[[#This Row],[Order ID]],'List of Orders '!$A$1:$E$501,2,FALSE)</f>
        <v>01-08-2018</v>
      </c>
      <c r="H444" s="2" t="s">
        <v>1409</v>
      </c>
      <c r="I444" t="str">
        <f>VLOOKUP(Order_Details[[#This Row],[Order ID]],'List of Orders '!$A$1:$E$501,3,FALSE)</f>
        <v>Wale</v>
      </c>
      <c r="J444" t="str">
        <f>INDEX('List of Orders '!$D$2:$D$501, MATCH(Order_Details[[#This Row],[Order ID]],'List of Orders '!$A$2:$A$501,0))</f>
        <v>Maharashtra</v>
      </c>
      <c r="K444" t="str">
        <f>INDEX('List of Orders '!$E$2:$E$501, MATCH(Order_Details[[#This Row],[Order ID]],'List of Orders '!$A$2:$A$501,0))</f>
        <v>Mumbai</v>
      </c>
      <c r="L444" s="4"/>
      <c r="M444"/>
    </row>
    <row r="445" spans="1:13" x14ac:dyDescent="0.3">
      <c r="A445" s="1" t="s">
        <v>267</v>
      </c>
      <c r="B445" s="2">
        <v>16</v>
      </c>
      <c r="C445" s="2">
        <v>-12</v>
      </c>
      <c r="D445" s="2">
        <v>2</v>
      </c>
      <c r="E445" s="1" t="s">
        <v>1392</v>
      </c>
      <c r="F445" s="1" t="s">
        <v>254</v>
      </c>
      <c r="G445" s="2" t="str">
        <f>VLOOKUP(Order_Details[[#This Row],[Order ID]],'List of Orders '!$A$1:$E$501,2,FALSE)</f>
        <v>01-08-2018</v>
      </c>
      <c r="H445" s="2" t="s">
        <v>1409</v>
      </c>
      <c r="I445" t="str">
        <f>VLOOKUP(Order_Details[[#This Row],[Order ID]],'List of Orders '!$A$1:$E$501,3,FALSE)</f>
        <v>Wale</v>
      </c>
      <c r="J445" t="str">
        <f>INDEX('List of Orders '!$D$2:$D$501, MATCH(Order_Details[[#This Row],[Order ID]],'List of Orders '!$A$2:$A$501,0))</f>
        <v>Maharashtra</v>
      </c>
      <c r="K445" t="str">
        <f>INDEX('List of Orders '!$E$2:$E$501, MATCH(Order_Details[[#This Row],[Order ID]],'List of Orders '!$A$2:$A$501,0))</f>
        <v>Mumbai</v>
      </c>
      <c r="L445" s="4"/>
      <c r="M445"/>
    </row>
    <row r="446" spans="1:13" x14ac:dyDescent="0.3">
      <c r="A446" s="1" t="s">
        <v>177</v>
      </c>
      <c r="B446" s="2">
        <v>26</v>
      </c>
      <c r="C446" s="2">
        <v>-5</v>
      </c>
      <c r="D446" s="2">
        <v>2</v>
      </c>
      <c r="E446" s="1" t="s">
        <v>1392</v>
      </c>
      <c r="F446" s="1" t="s">
        <v>254</v>
      </c>
      <c r="G446" s="2" t="str">
        <f>VLOOKUP(Order_Details[[#This Row],[Order ID]],'List of Orders '!$A$1:$E$501,2,FALSE)</f>
        <v>03-08-2018</v>
      </c>
      <c r="H446" s="2" t="s">
        <v>1409</v>
      </c>
      <c r="I446" t="str">
        <f>VLOOKUP(Order_Details[[#This Row],[Order ID]],'List of Orders '!$A$1:$E$501,3,FALSE)</f>
        <v>Anisha</v>
      </c>
      <c r="J446" t="str">
        <f>INDEX('List of Orders '!$D$2:$D$501, MATCH(Order_Details[[#This Row],[Order ID]],'List of Orders '!$A$2:$A$501,0))</f>
        <v>Nagaland</v>
      </c>
      <c r="K446" t="str">
        <f>INDEX('List of Orders '!$E$2:$E$501, MATCH(Order_Details[[#This Row],[Order ID]],'List of Orders '!$A$2:$A$501,0))</f>
        <v>Kohima</v>
      </c>
      <c r="L446" s="4"/>
      <c r="M446"/>
    </row>
    <row r="447" spans="1:13" x14ac:dyDescent="0.3">
      <c r="A447" s="1" t="s">
        <v>178</v>
      </c>
      <c r="B447" s="2">
        <v>96</v>
      </c>
      <c r="C447" s="2">
        <v>22</v>
      </c>
      <c r="D447" s="2">
        <v>5</v>
      </c>
      <c r="E447" s="1" t="s">
        <v>1392</v>
      </c>
      <c r="F447" s="1" t="s">
        <v>254</v>
      </c>
      <c r="G447" s="2" t="str">
        <f>VLOOKUP(Order_Details[[#This Row],[Order ID]],'List of Orders '!$A$1:$E$501,2,FALSE)</f>
        <v>08-08-2018</v>
      </c>
      <c r="H447" s="2" t="s">
        <v>1409</v>
      </c>
      <c r="I447" t="str">
        <f>VLOOKUP(Order_Details[[#This Row],[Order ID]],'List of Orders '!$A$1:$E$501,3,FALSE)</f>
        <v>Rishabh</v>
      </c>
      <c r="J447" t="str">
        <f>INDEX('List of Orders '!$D$2:$D$501, MATCH(Order_Details[[#This Row],[Order ID]],'List of Orders '!$A$2:$A$501,0))</f>
        <v>Rajasthan</v>
      </c>
      <c r="K447" t="str">
        <f>INDEX('List of Orders '!$E$2:$E$501, MATCH(Order_Details[[#This Row],[Order ID]],'List of Orders '!$A$2:$A$501,0))</f>
        <v>Jaipur</v>
      </c>
      <c r="L447" s="4"/>
      <c r="M447"/>
    </row>
    <row r="448" spans="1:13" x14ac:dyDescent="0.3">
      <c r="A448" s="1" t="s">
        <v>268</v>
      </c>
      <c r="B448" s="2">
        <v>16</v>
      </c>
      <c r="C448" s="2">
        <v>-5</v>
      </c>
      <c r="D448" s="2">
        <v>2</v>
      </c>
      <c r="E448" s="1" t="s">
        <v>1392</v>
      </c>
      <c r="F448" s="1" t="s">
        <v>254</v>
      </c>
      <c r="G448" s="2" t="str">
        <f>VLOOKUP(Order_Details[[#This Row],[Order ID]],'List of Orders '!$A$1:$E$501,2,FALSE)</f>
        <v>10-08-2018</v>
      </c>
      <c r="H448" s="2" t="s">
        <v>1409</v>
      </c>
      <c r="I448" t="str">
        <f>VLOOKUP(Order_Details[[#This Row],[Order ID]],'List of Orders '!$A$1:$E$501,3,FALSE)</f>
        <v>Anubhaw</v>
      </c>
      <c r="J448" t="str">
        <f>INDEX('List of Orders '!$D$2:$D$501, MATCH(Order_Details[[#This Row],[Order ID]],'List of Orders '!$A$2:$A$501,0))</f>
        <v>Karnataka</v>
      </c>
      <c r="K448" t="str">
        <f>INDEX('List of Orders '!$E$2:$E$501, MATCH(Order_Details[[#This Row],[Order ID]],'List of Orders '!$A$2:$A$501,0))</f>
        <v>Bangalore</v>
      </c>
      <c r="L448" s="4"/>
      <c r="M448"/>
    </row>
    <row r="449" spans="1:13" x14ac:dyDescent="0.3">
      <c r="A449" s="1" t="s">
        <v>179</v>
      </c>
      <c r="B449" s="2">
        <v>43</v>
      </c>
      <c r="C449" s="2">
        <v>-43</v>
      </c>
      <c r="D449" s="2">
        <v>7</v>
      </c>
      <c r="E449" s="1" t="s">
        <v>1392</v>
      </c>
      <c r="F449" s="1" t="s">
        <v>254</v>
      </c>
      <c r="G449" s="2" t="str">
        <f>VLOOKUP(Order_Details[[#This Row],[Order ID]],'List of Orders '!$A$1:$E$501,2,FALSE)</f>
        <v>11-08-2018</v>
      </c>
      <c r="H449" s="2" t="s">
        <v>1409</v>
      </c>
      <c r="I449" t="str">
        <f>VLOOKUP(Order_Details[[#This Row],[Order ID]],'List of Orders '!$A$1:$E$501,3,FALSE)</f>
        <v>Dhirajendu</v>
      </c>
      <c r="J449" t="str">
        <f>INDEX('List of Orders '!$D$2:$D$501, MATCH(Order_Details[[#This Row],[Order ID]],'List of Orders '!$A$2:$A$501,0))</f>
        <v>Maharashtra</v>
      </c>
      <c r="K449" t="str">
        <f>INDEX('List of Orders '!$E$2:$E$501, MATCH(Order_Details[[#This Row],[Order ID]],'List of Orders '!$A$2:$A$501,0))</f>
        <v>Mumbai</v>
      </c>
      <c r="L449" s="4"/>
      <c r="M449"/>
    </row>
    <row r="450" spans="1:13" x14ac:dyDescent="0.3">
      <c r="A450" s="1" t="s">
        <v>179</v>
      </c>
      <c r="B450" s="2">
        <v>30</v>
      </c>
      <c r="C450" s="2">
        <v>-10</v>
      </c>
      <c r="D450" s="2">
        <v>2</v>
      </c>
      <c r="E450" s="1" t="s">
        <v>1392</v>
      </c>
      <c r="F450" s="1" t="s">
        <v>254</v>
      </c>
      <c r="G450" s="2" t="str">
        <f>VLOOKUP(Order_Details[[#This Row],[Order ID]],'List of Orders '!$A$1:$E$501,2,FALSE)</f>
        <v>11-08-2018</v>
      </c>
      <c r="H450" s="2" t="s">
        <v>1409</v>
      </c>
      <c r="I450" t="str">
        <f>VLOOKUP(Order_Details[[#This Row],[Order ID]],'List of Orders '!$A$1:$E$501,3,FALSE)</f>
        <v>Dhirajendu</v>
      </c>
      <c r="J450" t="str">
        <f>INDEX('List of Orders '!$D$2:$D$501, MATCH(Order_Details[[#This Row],[Order ID]],'List of Orders '!$A$2:$A$501,0))</f>
        <v>Maharashtra</v>
      </c>
      <c r="K450" t="str">
        <f>INDEX('List of Orders '!$E$2:$E$501, MATCH(Order_Details[[#This Row],[Order ID]],'List of Orders '!$A$2:$A$501,0))</f>
        <v>Mumbai</v>
      </c>
      <c r="L450" s="4"/>
      <c r="M450"/>
    </row>
    <row r="451" spans="1:13" x14ac:dyDescent="0.3">
      <c r="A451" s="1" t="s">
        <v>58</v>
      </c>
      <c r="B451" s="2">
        <v>40</v>
      </c>
      <c r="C451" s="2">
        <v>-37</v>
      </c>
      <c r="D451" s="2">
        <v>3</v>
      </c>
      <c r="E451" s="1" t="s">
        <v>1392</v>
      </c>
      <c r="F451" s="1" t="s">
        <v>254</v>
      </c>
      <c r="G451" s="2" t="str">
        <f>VLOOKUP(Order_Details[[#This Row],[Order ID]],'List of Orders '!$A$1:$E$501,2,FALSE)</f>
        <v>18-08-2018</v>
      </c>
      <c r="H451" s="2" t="s">
        <v>1409</v>
      </c>
      <c r="I451" t="str">
        <f>VLOOKUP(Order_Details[[#This Row],[Order ID]],'List of Orders '!$A$1:$E$501,3,FALSE)</f>
        <v>Rane</v>
      </c>
      <c r="J451" t="str">
        <f>INDEX('List of Orders '!$D$2:$D$501, MATCH(Order_Details[[#This Row],[Order ID]],'List of Orders '!$A$2:$A$501,0))</f>
        <v>Maharashtra</v>
      </c>
      <c r="K451" t="str">
        <f>INDEX('List of Orders '!$E$2:$E$501, MATCH(Order_Details[[#This Row],[Order ID]],'List of Orders '!$A$2:$A$501,0))</f>
        <v>Mumbai</v>
      </c>
      <c r="L451" s="4"/>
      <c r="M451"/>
    </row>
    <row r="452" spans="1:13" x14ac:dyDescent="0.3">
      <c r="A452" s="1" t="s">
        <v>59</v>
      </c>
      <c r="B452" s="2">
        <v>74</v>
      </c>
      <c r="C452" s="2">
        <v>-51</v>
      </c>
      <c r="D452" s="2">
        <v>3</v>
      </c>
      <c r="E452" s="1" t="s">
        <v>1392</v>
      </c>
      <c r="F452" s="1" t="s">
        <v>254</v>
      </c>
      <c r="G452" s="2" t="str">
        <f>VLOOKUP(Order_Details[[#This Row],[Order ID]],'List of Orders '!$A$1:$E$501,2,FALSE)</f>
        <v>21-08-2018</v>
      </c>
      <c r="H452" s="2" t="s">
        <v>1409</v>
      </c>
      <c r="I452" t="str">
        <f>VLOOKUP(Order_Details[[#This Row],[Order ID]],'List of Orders '!$A$1:$E$501,3,FALSE)</f>
        <v>Aman</v>
      </c>
      <c r="J452" t="str">
        <f>INDEX('List of Orders '!$D$2:$D$501, MATCH(Order_Details[[#This Row],[Order ID]],'List of Orders '!$A$2:$A$501,0))</f>
        <v>Nagaland</v>
      </c>
      <c r="K452" t="str">
        <f>INDEX('List of Orders '!$E$2:$E$501, MATCH(Order_Details[[#This Row],[Order ID]],'List of Orders '!$A$2:$A$501,0))</f>
        <v>Kohima</v>
      </c>
      <c r="L452" s="4"/>
      <c r="M452"/>
    </row>
    <row r="453" spans="1:13" x14ac:dyDescent="0.3">
      <c r="A453" s="1" t="s">
        <v>60</v>
      </c>
      <c r="B453" s="2">
        <v>44</v>
      </c>
      <c r="C453" s="2">
        <v>-8</v>
      </c>
      <c r="D453" s="2">
        <v>3</v>
      </c>
      <c r="E453" s="1" t="s">
        <v>1392</v>
      </c>
      <c r="F453" s="1" t="s">
        <v>254</v>
      </c>
      <c r="G453" s="2" t="str">
        <f>VLOOKUP(Order_Details[[#This Row],[Order ID]],'List of Orders '!$A$1:$E$501,2,FALSE)</f>
        <v>23-08-2018</v>
      </c>
      <c r="H453" s="2" t="s">
        <v>1409</v>
      </c>
      <c r="I453" t="str">
        <f>VLOOKUP(Order_Details[[#This Row],[Order ID]],'List of Orders '!$A$1:$E$501,3,FALSE)</f>
        <v>Kartik</v>
      </c>
      <c r="J453" t="str">
        <f>INDEX('List of Orders '!$D$2:$D$501, MATCH(Order_Details[[#This Row],[Order ID]],'List of Orders '!$A$2:$A$501,0))</f>
        <v>Gujarat</v>
      </c>
      <c r="K453" t="str">
        <f>INDEX('List of Orders '!$E$2:$E$501, MATCH(Order_Details[[#This Row],[Order ID]],'List of Orders '!$A$2:$A$501,0))</f>
        <v>Ahmedabad</v>
      </c>
      <c r="L453" s="4"/>
      <c r="M453"/>
    </row>
    <row r="454" spans="1:13" x14ac:dyDescent="0.3">
      <c r="A454" s="1" t="s">
        <v>62</v>
      </c>
      <c r="B454" s="2">
        <v>22</v>
      </c>
      <c r="C454" s="2">
        <v>-12</v>
      </c>
      <c r="D454" s="2">
        <v>3</v>
      </c>
      <c r="E454" s="1" t="s">
        <v>1392</v>
      </c>
      <c r="F454" s="1" t="s">
        <v>254</v>
      </c>
      <c r="G454" s="2" t="str">
        <f>VLOOKUP(Order_Details[[#This Row],[Order ID]],'List of Orders '!$A$1:$E$501,2,FALSE)</f>
        <v>28-08-2018</v>
      </c>
      <c r="H454" s="2" t="s">
        <v>1409</v>
      </c>
      <c r="I454" t="str">
        <f>VLOOKUP(Order_Details[[#This Row],[Order ID]],'List of Orders '!$A$1:$E$501,3,FALSE)</f>
        <v>Priyanshu</v>
      </c>
      <c r="J454" t="str">
        <f>INDEX('List of Orders '!$D$2:$D$501, MATCH(Order_Details[[#This Row],[Order ID]],'List of Orders '!$A$2:$A$501,0))</f>
        <v>Madhya Pradesh</v>
      </c>
      <c r="K454" t="str">
        <f>INDEX('List of Orders '!$E$2:$E$501, MATCH(Order_Details[[#This Row],[Order ID]],'List of Orders '!$A$2:$A$501,0))</f>
        <v>Indore</v>
      </c>
      <c r="L454" s="4"/>
      <c r="M454"/>
    </row>
    <row r="455" spans="1:13" x14ac:dyDescent="0.3">
      <c r="A455" s="1" t="s">
        <v>181</v>
      </c>
      <c r="B455" s="2">
        <v>76</v>
      </c>
      <c r="C455" s="2">
        <v>27</v>
      </c>
      <c r="D455" s="2">
        <v>5</v>
      </c>
      <c r="E455" s="1" t="s">
        <v>1392</v>
      </c>
      <c r="F455" s="1" t="s">
        <v>254</v>
      </c>
      <c r="G455" s="2" t="str">
        <f>VLOOKUP(Order_Details[[#This Row],[Order ID]],'List of Orders '!$A$1:$E$501,2,FALSE)</f>
        <v>30-08-2018</v>
      </c>
      <c r="H455" s="2" t="s">
        <v>1409</v>
      </c>
      <c r="I455" t="str">
        <f>VLOOKUP(Order_Details[[#This Row],[Order ID]],'List of Orders '!$A$1:$E$501,3,FALSE)</f>
        <v>Vaibhav</v>
      </c>
      <c r="J455" t="str">
        <f>INDEX('List of Orders '!$D$2:$D$501, MATCH(Order_Details[[#This Row],[Order ID]],'List of Orders '!$A$2:$A$501,0))</f>
        <v>Madhya Pradesh</v>
      </c>
      <c r="K455" t="str">
        <f>INDEX('List of Orders '!$E$2:$E$501, MATCH(Order_Details[[#This Row],[Order ID]],'List of Orders '!$A$2:$A$501,0))</f>
        <v>Indore</v>
      </c>
      <c r="L455" s="4"/>
      <c r="M455"/>
    </row>
    <row r="456" spans="1:13" x14ac:dyDescent="0.3">
      <c r="A456" s="1" t="s">
        <v>182</v>
      </c>
      <c r="B456" s="2">
        <v>77</v>
      </c>
      <c r="C456" s="2">
        <v>-43</v>
      </c>
      <c r="D456" s="2">
        <v>8</v>
      </c>
      <c r="E456" s="1" t="s">
        <v>1392</v>
      </c>
      <c r="F456" s="1" t="s">
        <v>254</v>
      </c>
      <c r="G456" s="2" t="str">
        <f>VLOOKUP(Order_Details[[#This Row],[Order ID]],'List of Orders '!$A$1:$E$501,2,FALSE)</f>
        <v>31-08-2018</v>
      </c>
      <c r="H456" s="2" t="s">
        <v>1409</v>
      </c>
      <c r="I456" t="str">
        <f>VLOOKUP(Order_Details[[#This Row],[Order ID]],'List of Orders '!$A$1:$E$501,3,FALSE)</f>
        <v>Shivam</v>
      </c>
      <c r="J456" t="str">
        <f>INDEX('List of Orders '!$D$2:$D$501, MATCH(Order_Details[[#This Row],[Order ID]],'List of Orders '!$A$2:$A$501,0))</f>
        <v>Uttar Pradesh</v>
      </c>
      <c r="K456" t="str">
        <f>INDEX('List of Orders '!$E$2:$E$501, MATCH(Order_Details[[#This Row],[Order ID]],'List of Orders '!$A$2:$A$501,0))</f>
        <v>Lucknow</v>
      </c>
      <c r="L456" s="4"/>
      <c r="M456"/>
    </row>
    <row r="457" spans="1:13" x14ac:dyDescent="0.3">
      <c r="A457" s="1" t="s">
        <v>64</v>
      </c>
      <c r="B457" s="2">
        <v>93</v>
      </c>
      <c r="C457" s="2">
        <v>-65</v>
      </c>
      <c r="D457" s="2">
        <v>4</v>
      </c>
      <c r="E457" s="1" t="s">
        <v>1392</v>
      </c>
      <c r="F457" s="1" t="s">
        <v>254</v>
      </c>
      <c r="G457" s="2" t="str">
        <f>VLOOKUP(Order_Details[[#This Row],[Order ID]],'List of Orders '!$A$1:$E$501,2,FALSE)</f>
        <v>01-09-2018</v>
      </c>
      <c r="H457" s="2" t="s">
        <v>1409</v>
      </c>
      <c r="I457" t="str">
        <f>VLOOKUP(Order_Details[[#This Row],[Order ID]],'List of Orders '!$A$1:$E$501,3,FALSE)</f>
        <v>Akshay</v>
      </c>
      <c r="J457" t="str">
        <f>INDEX('List of Orders '!$D$2:$D$501, MATCH(Order_Details[[#This Row],[Order ID]],'List of Orders '!$A$2:$A$501,0))</f>
        <v>Bihar</v>
      </c>
      <c r="K457" t="str">
        <f>INDEX('List of Orders '!$E$2:$E$501, MATCH(Order_Details[[#This Row],[Order ID]],'List of Orders '!$A$2:$A$501,0))</f>
        <v>Patna</v>
      </c>
      <c r="L457" s="4"/>
      <c r="M457"/>
    </row>
    <row r="458" spans="1:13" x14ac:dyDescent="0.3">
      <c r="A458" s="1" t="s">
        <v>65</v>
      </c>
      <c r="B458" s="2">
        <v>80</v>
      </c>
      <c r="C458" s="2">
        <v>-19</v>
      </c>
      <c r="D458" s="2">
        <v>5</v>
      </c>
      <c r="E458" s="1" t="s">
        <v>1392</v>
      </c>
      <c r="F458" s="1" t="s">
        <v>254</v>
      </c>
      <c r="G458" s="2" t="str">
        <f>VLOOKUP(Order_Details[[#This Row],[Order ID]],'List of Orders '!$A$1:$E$501,2,FALSE)</f>
        <v>02-09-2018</v>
      </c>
      <c r="H458" s="2" t="s">
        <v>1409</v>
      </c>
      <c r="I458" t="str">
        <f>VLOOKUP(Order_Details[[#This Row],[Order ID]],'List of Orders '!$A$1:$E$501,3,FALSE)</f>
        <v>Shourya</v>
      </c>
      <c r="J458" t="str">
        <f>INDEX('List of Orders '!$D$2:$D$501, MATCH(Order_Details[[#This Row],[Order ID]],'List of Orders '!$A$2:$A$501,0))</f>
        <v>Kerala</v>
      </c>
      <c r="K458" t="str">
        <f>INDEX('List of Orders '!$E$2:$E$501, MATCH(Order_Details[[#This Row],[Order ID]],'List of Orders '!$A$2:$A$501,0))</f>
        <v>Thiruvananthapuram</v>
      </c>
      <c r="L458" s="4"/>
      <c r="M458"/>
    </row>
    <row r="459" spans="1:13" x14ac:dyDescent="0.3">
      <c r="A459" s="1" t="s">
        <v>65</v>
      </c>
      <c r="B459" s="2">
        <v>47</v>
      </c>
      <c r="C459" s="2">
        <v>-3</v>
      </c>
      <c r="D459" s="2">
        <v>2</v>
      </c>
      <c r="E459" s="1" t="s">
        <v>1392</v>
      </c>
      <c r="F459" s="1" t="s">
        <v>254</v>
      </c>
      <c r="G459" s="2" t="str">
        <f>VLOOKUP(Order_Details[[#This Row],[Order ID]],'List of Orders '!$A$1:$E$501,2,FALSE)</f>
        <v>02-09-2018</v>
      </c>
      <c r="H459" s="2" t="s">
        <v>1409</v>
      </c>
      <c r="I459" t="str">
        <f>VLOOKUP(Order_Details[[#This Row],[Order ID]],'List of Orders '!$A$1:$E$501,3,FALSE)</f>
        <v>Shourya</v>
      </c>
      <c r="J459" t="str">
        <f>INDEX('List of Orders '!$D$2:$D$501, MATCH(Order_Details[[#This Row],[Order ID]],'List of Orders '!$A$2:$A$501,0))</f>
        <v>Kerala</v>
      </c>
      <c r="K459" t="str">
        <f>INDEX('List of Orders '!$E$2:$E$501, MATCH(Order_Details[[#This Row],[Order ID]],'List of Orders '!$A$2:$A$501,0))</f>
        <v>Thiruvananthapuram</v>
      </c>
      <c r="L459" s="4"/>
      <c r="M459"/>
    </row>
    <row r="460" spans="1:13" x14ac:dyDescent="0.3">
      <c r="A460" s="1" t="s">
        <v>183</v>
      </c>
      <c r="B460" s="2">
        <v>53</v>
      </c>
      <c r="C460" s="2">
        <v>15</v>
      </c>
      <c r="D460" s="2">
        <v>2</v>
      </c>
      <c r="E460" s="1" t="s">
        <v>1392</v>
      </c>
      <c r="F460" s="1" t="s">
        <v>254</v>
      </c>
      <c r="G460" s="2" t="str">
        <f>VLOOKUP(Order_Details[[#This Row],[Order ID]],'List of Orders '!$A$1:$E$501,2,FALSE)</f>
        <v>04-09-2018</v>
      </c>
      <c r="H460" s="2" t="s">
        <v>1409</v>
      </c>
      <c r="I460" t="str">
        <f>VLOOKUP(Order_Details[[#This Row],[Order ID]],'List of Orders '!$A$1:$E$501,3,FALSE)</f>
        <v>Mohit</v>
      </c>
      <c r="J460" t="str">
        <f>INDEX('List of Orders '!$D$2:$D$501, MATCH(Order_Details[[#This Row],[Order ID]],'List of Orders '!$A$2:$A$501,0))</f>
        <v>Madhya Pradesh</v>
      </c>
      <c r="K460" t="str">
        <f>INDEX('List of Orders '!$E$2:$E$501, MATCH(Order_Details[[#This Row],[Order ID]],'List of Orders '!$A$2:$A$501,0))</f>
        <v>Indore</v>
      </c>
      <c r="L460" s="4"/>
      <c r="M460"/>
    </row>
    <row r="461" spans="1:13" x14ac:dyDescent="0.3">
      <c r="A461" s="1" t="s">
        <v>183</v>
      </c>
      <c r="B461" s="2">
        <v>165</v>
      </c>
      <c r="C461" s="2">
        <v>30</v>
      </c>
      <c r="D461" s="2">
        <v>3</v>
      </c>
      <c r="E461" s="1" t="s">
        <v>1392</v>
      </c>
      <c r="F461" s="1" t="s">
        <v>254</v>
      </c>
      <c r="G461" s="2" t="str">
        <f>VLOOKUP(Order_Details[[#This Row],[Order ID]],'List of Orders '!$A$1:$E$501,2,FALSE)</f>
        <v>04-09-2018</v>
      </c>
      <c r="H461" s="2" t="s">
        <v>1409</v>
      </c>
      <c r="I461" t="str">
        <f>VLOOKUP(Order_Details[[#This Row],[Order ID]],'List of Orders '!$A$1:$E$501,3,FALSE)</f>
        <v>Mohit</v>
      </c>
      <c r="J461" t="str">
        <f>INDEX('List of Orders '!$D$2:$D$501, MATCH(Order_Details[[#This Row],[Order ID]],'List of Orders '!$A$2:$A$501,0))</f>
        <v>Madhya Pradesh</v>
      </c>
      <c r="K461" t="str">
        <f>INDEX('List of Orders '!$E$2:$E$501, MATCH(Order_Details[[#This Row],[Order ID]],'List of Orders '!$A$2:$A$501,0))</f>
        <v>Indore</v>
      </c>
      <c r="L461" s="4"/>
      <c r="M461"/>
    </row>
    <row r="462" spans="1:13" x14ac:dyDescent="0.3">
      <c r="A462" s="1" t="s">
        <v>183</v>
      </c>
      <c r="B462" s="2">
        <v>211</v>
      </c>
      <c r="C462" s="2">
        <v>19</v>
      </c>
      <c r="D462" s="2">
        <v>8</v>
      </c>
      <c r="E462" s="1" t="s">
        <v>1392</v>
      </c>
      <c r="F462" s="1" t="s">
        <v>254</v>
      </c>
      <c r="G462" s="2" t="str">
        <f>VLOOKUP(Order_Details[[#This Row],[Order ID]],'List of Orders '!$A$1:$E$501,2,FALSE)</f>
        <v>04-09-2018</v>
      </c>
      <c r="H462" s="2" t="s">
        <v>1409</v>
      </c>
      <c r="I462" t="str">
        <f>VLOOKUP(Order_Details[[#This Row],[Order ID]],'List of Orders '!$A$1:$E$501,3,FALSE)</f>
        <v>Mohit</v>
      </c>
      <c r="J462" t="str">
        <f>INDEX('List of Orders '!$D$2:$D$501, MATCH(Order_Details[[#This Row],[Order ID]],'List of Orders '!$A$2:$A$501,0))</f>
        <v>Madhya Pradesh</v>
      </c>
      <c r="K462" t="str">
        <f>INDEX('List of Orders '!$E$2:$E$501, MATCH(Order_Details[[#This Row],[Order ID]],'List of Orders '!$A$2:$A$501,0))</f>
        <v>Indore</v>
      </c>
      <c r="L462" s="4"/>
      <c r="M462"/>
    </row>
    <row r="463" spans="1:13" x14ac:dyDescent="0.3">
      <c r="A463" s="1" t="s">
        <v>269</v>
      </c>
      <c r="B463" s="2">
        <v>8</v>
      </c>
      <c r="C463" s="2">
        <v>-2</v>
      </c>
      <c r="D463" s="2">
        <v>1</v>
      </c>
      <c r="E463" s="1" t="s">
        <v>1392</v>
      </c>
      <c r="F463" s="1" t="s">
        <v>254</v>
      </c>
      <c r="G463" s="2" t="str">
        <f>VLOOKUP(Order_Details[[#This Row],[Order ID]],'List of Orders '!$A$1:$E$501,2,FALSE)</f>
        <v>05-09-2018</v>
      </c>
      <c r="H463" s="2" t="s">
        <v>1409</v>
      </c>
      <c r="I463" t="str">
        <f>VLOOKUP(Order_Details[[#This Row],[Order ID]],'List of Orders '!$A$1:$E$501,3,FALSE)</f>
        <v>Shubham</v>
      </c>
      <c r="J463" t="str">
        <f>INDEX('List of Orders '!$D$2:$D$501, MATCH(Order_Details[[#This Row],[Order ID]],'List of Orders '!$A$2:$A$501,0))</f>
        <v>Himachal Pradesh</v>
      </c>
      <c r="K463" t="str">
        <f>INDEX('List of Orders '!$E$2:$E$501, MATCH(Order_Details[[#This Row],[Order ID]],'List of Orders '!$A$2:$A$501,0))</f>
        <v>Simla</v>
      </c>
      <c r="L463" s="4"/>
      <c r="M463"/>
    </row>
    <row r="464" spans="1:13" x14ac:dyDescent="0.3">
      <c r="A464" s="1" t="s">
        <v>270</v>
      </c>
      <c r="B464" s="2">
        <v>139</v>
      </c>
      <c r="C464" s="2">
        <v>14</v>
      </c>
      <c r="D464" s="2">
        <v>3</v>
      </c>
      <c r="E464" s="1" t="s">
        <v>1392</v>
      </c>
      <c r="F464" s="1" t="s">
        <v>254</v>
      </c>
      <c r="G464" s="2" t="str">
        <f>VLOOKUP(Order_Details[[#This Row],[Order ID]],'List of Orders '!$A$1:$E$501,2,FALSE)</f>
        <v>12-09-2018</v>
      </c>
      <c r="H464" s="2" t="s">
        <v>1409</v>
      </c>
      <c r="I464" t="str">
        <f>VLOOKUP(Order_Details[[#This Row],[Order ID]],'List of Orders '!$A$1:$E$501,3,FALSE)</f>
        <v>Meghana</v>
      </c>
      <c r="J464" t="str">
        <f>INDEX('List of Orders '!$D$2:$D$501, MATCH(Order_Details[[#This Row],[Order ID]],'List of Orders '!$A$2:$A$501,0))</f>
        <v>Madhya Pradesh</v>
      </c>
      <c r="K464" t="str">
        <f>INDEX('List of Orders '!$E$2:$E$501, MATCH(Order_Details[[#This Row],[Order ID]],'List of Orders '!$A$2:$A$501,0))</f>
        <v>Bhopal</v>
      </c>
      <c r="L464" s="4"/>
      <c r="M464"/>
    </row>
    <row r="465" spans="1:13" x14ac:dyDescent="0.3">
      <c r="A465" s="1" t="s">
        <v>271</v>
      </c>
      <c r="B465" s="2">
        <v>50</v>
      </c>
      <c r="C465" s="2">
        <v>-17</v>
      </c>
      <c r="D465" s="2">
        <v>2</v>
      </c>
      <c r="E465" s="1" t="s">
        <v>1392</v>
      </c>
      <c r="F465" s="1" t="s">
        <v>254</v>
      </c>
      <c r="G465" s="2" t="str">
        <f>VLOOKUP(Order_Details[[#This Row],[Order ID]],'List of Orders '!$A$1:$E$501,2,FALSE)</f>
        <v>22-09-2018</v>
      </c>
      <c r="H465" s="2" t="s">
        <v>1409</v>
      </c>
      <c r="I465" t="str">
        <f>VLOOKUP(Order_Details[[#This Row],[Order ID]],'List of Orders '!$A$1:$E$501,3,FALSE)</f>
        <v>Duhita</v>
      </c>
      <c r="J465" t="str">
        <f>INDEX('List of Orders '!$D$2:$D$501, MATCH(Order_Details[[#This Row],[Order ID]],'List of Orders '!$A$2:$A$501,0))</f>
        <v>Haryana</v>
      </c>
      <c r="K465" t="str">
        <f>INDEX('List of Orders '!$E$2:$E$501, MATCH(Order_Details[[#This Row],[Order ID]],'List of Orders '!$A$2:$A$501,0))</f>
        <v>Chandigarh</v>
      </c>
      <c r="L465" s="4"/>
      <c r="M465"/>
    </row>
    <row r="466" spans="1:13" x14ac:dyDescent="0.3">
      <c r="A466" s="1" t="s">
        <v>186</v>
      </c>
      <c r="B466" s="2">
        <v>45</v>
      </c>
      <c r="C466" s="2">
        <v>-28</v>
      </c>
      <c r="D466" s="2">
        <v>2</v>
      </c>
      <c r="E466" s="1" t="s">
        <v>1392</v>
      </c>
      <c r="F466" s="1" t="s">
        <v>254</v>
      </c>
      <c r="G466" s="2" t="str">
        <f>VLOOKUP(Order_Details[[#This Row],[Order ID]],'List of Orders '!$A$1:$E$501,2,FALSE)</f>
        <v>28-09-2018</v>
      </c>
      <c r="H466" s="2" t="s">
        <v>1409</v>
      </c>
      <c r="I466" t="str">
        <f>VLOOKUP(Order_Details[[#This Row],[Order ID]],'List of Orders '!$A$1:$E$501,3,FALSE)</f>
        <v>Rutuja</v>
      </c>
      <c r="J466" t="str">
        <f>INDEX('List of Orders '!$D$2:$D$501, MATCH(Order_Details[[#This Row],[Order ID]],'List of Orders '!$A$2:$A$501,0))</f>
        <v>Gujarat</v>
      </c>
      <c r="K466" t="str">
        <f>INDEX('List of Orders '!$E$2:$E$501, MATCH(Order_Details[[#This Row],[Order ID]],'List of Orders '!$A$2:$A$501,0))</f>
        <v>Ahmedabad</v>
      </c>
      <c r="L466" s="4"/>
      <c r="M466"/>
    </row>
    <row r="467" spans="1:13" x14ac:dyDescent="0.3">
      <c r="A467" s="1" t="s">
        <v>187</v>
      </c>
      <c r="B467" s="2">
        <v>25</v>
      </c>
      <c r="C467" s="2">
        <v>-11</v>
      </c>
      <c r="D467" s="2">
        <v>1</v>
      </c>
      <c r="E467" s="1" t="s">
        <v>1392</v>
      </c>
      <c r="F467" s="1" t="s">
        <v>254</v>
      </c>
      <c r="G467" s="2" t="str">
        <f>VLOOKUP(Order_Details[[#This Row],[Order ID]],'List of Orders '!$A$1:$E$501,2,FALSE)</f>
        <v>30-09-2018</v>
      </c>
      <c r="H467" s="2" t="s">
        <v>1408</v>
      </c>
      <c r="I467" t="str">
        <f>VLOOKUP(Order_Details[[#This Row],[Order ID]],'List of Orders '!$A$1:$E$501,3,FALSE)</f>
        <v>Shivangi</v>
      </c>
      <c r="J467" t="str">
        <f>INDEX('List of Orders '!$D$2:$D$501, MATCH(Order_Details[[#This Row],[Order ID]],'List of Orders '!$A$2:$A$501,0))</f>
        <v>Madhya Pradesh</v>
      </c>
      <c r="K467" t="str">
        <f>INDEX('List of Orders '!$E$2:$E$501, MATCH(Order_Details[[#This Row],[Order ID]],'List of Orders '!$A$2:$A$501,0))</f>
        <v>Indore</v>
      </c>
      <c r="L467" s="4"/>
      <c r="M467"/>
    </row>
    <row r="468" spans="1:13" x14ac:dyDescent="0.3">
      <c r="A468" s="1" t="s">
        <v>272</v>
      </c>
      <c r="B468" s="2">
        <v>44</v>
      </c>
      <c r="C468" s="2">
        <v>-34</v>
      </c>
      <c r="D468" s="2">
        <v>3</v>
      </c>
      <c r="E468" s="1" t="s">
        <v>1392</v>
      </c>
      <c r="F468" s="1" t="s">
        <v>254</v>
      </c>
      <c r="G468" s="2" t="str">
        <f>VLOOKUP(Order_Details[[#This Row],[Order ID]],'List of Orders '!$A$1:$E$501,2,FALSE)</f>
        <v>03-10-2018</v>
      </c>
      <c r="H468" s="2" t="s">
        <v>1408</v>
      </c>
      <c r="I468" t="str">
        <f>VLOOKUP(Order_Details[[#This Row],[Order ID]],'List of Orders '!$A$1:$E$501,3,FALSE)</f>
        <v>Abhishek</v>
      </c>
      <c r="J468" t="str">
        <f>INDEX('List of Orders '!$D$2:$D$501, MATCH(Order_Details[[#This Row],[Order ID]],'List of Orders '!$A$2:$A$501,0))</f>
        <v>Karnataka</v>
      </c>
      <c r="K468" t="str">
        <f>INDEX('List of Orders '!$E$2:$E$501, MATCH(Order_Details[[#This Row],[Order ID]],'List of Orders '!$A$2:$A$501,0))</f>
        <v>Bangalore</v>
      </c>
      <c r="L468" s="4"/>
      <c r="M468"/>
    </row>
    <row r="469" spans="1:13" x14ac:dyDescent="0.3">
      <c r="A469" s="1" t="s">
        <v>273</v>
      </c>
      <c r="B469" s="2">
        <v>12</v>
      </c>
      <c r="C469" s="2">
        <v>3</v>
      </c>
      <c r="D469" s="2">
        <v>1</v>
      </c>
      <c r="E469" s="1" t="s">
        <v>1392</v>
      </c>
      <c r="F469" s="1" t="s">
        <v>254</v>
      </c>
      <c r="G469" s="2" t="str">
        <f>VLOOKUP(Order_Details[[#This Row],[Order ID]],'List of Orders '!$A$1:$E$501,2,FALSE)</f>
        <v>05-10-2018</v>
      </c>
      <c r="H469" s="2" t="s">
        <v>1408</v>
      </c>
      <c r="I469" t="str">
        <f>VLOOKUP(Order_Details[[#This Row],[Order ID]],'List of Orders '!$A$1:$E$501,3,FALSE)</f>
        <v>Dinesh</v>
      </c>
      <c r="J469" t="str">
        <f>INDEX('List of Orders '!$D$2:$D$501, MATCH(Order_Details[[#This Row],[Order ID]],'List of Orders '!$A$2:$A$501,0))</f>
        <v>Tamil Nadu</v>
      </c>
      <c r="K469" t="str">
        <f>INDEX('List of Orders '!$E$2:$E$501, MATCH(Order_Details[[#This Row],[Order ID]],'List of Orders '!$A$2:$A$501,0))</f>
        <v>Chennai</v>
      </c>
      <c r="L469" s="4"/>
      <c r="M469"/>
    </row>
    <row r="470" spans="1:13" x14ac:dyDescent="0.3">
      <c r="A470" s="1" t="s">
        <v>274</v>
      </c>
      <c r="B470" s="2">
        <v>74</v>
      </c>
      <c r="C470" s="2">
        <v>-25</v>
      </c>
      <c r="D470" s="2">
        <v>3</v>
      </c>
      <c r="E470" s="1" t="s">
        <v>1392</v>
      </c>
      <c r="F470" s="1" t="s">
        <v>254</v>
      </c>
      <c r="G470" s="2" t="str">
        <f>VLOOKUP(Order_Details[[#This Row],[Order ID]],'List of Orders '!$A$1:$E$501,2,FALSE)</f>
        <v>09-10-2018</v>
      </c>
      <c r="H470" s="2" t="s">
        <v>1408</v>
      </c>
      <c r="I470" t="str">
        <f>VLOOKUP(Order_Details[[#This Row],[Order ID]],'List of Orders '!$A$1:$E$501,3,FALSE)</f>
        <v>Abhishek</v>
      </c>
      <c r="J470" t="str">
        <f>INDEX('List of Orders '!$D$2:$D$501, MATCH(Order_Details[[#This Row],[Order ID]],'List of Orders '!$A$2:$A$501,0))</f>
        <v>Maharashtra</v>
      </c>
      <c r="K470" t="str">
        <f>INDEX('List of Orders '!$E$2:$E$501, MATCH(Order_Details[[#This Row],[Order ID]],'List of Orders '!$A$2:$A$501,0))</f>
        <v>Mumbai</v>
      </c>
      <c r="L470" s="4"/>
      <c r="M470"/>
    </row>
    <row r="471" spans="1:13" x14ac:dyDescent="0.3">
      <c r="A471" s="1" t="s">
        <v>78</v>
      </c>
      <c r="B471" s="2">
        <v>78</v>
      </c>
      <c r="C471" s="2">
        <v>-64</v>
      </c>
      <c r="D471" s="2">
        <v>7</v>
      </c>
      <c r="E471" s="1" t="s">
        <v>1392</v>
      </c>
      <c r="F471" s="1" t="s">
        <v>254</v>
      </c>
      <c r="G471" s="2" t="str">
        <f>VLOOKUP(Order_Details[[#This Row],[Order ID]],'List of Orders '!$A$1:$E$501,2,FALSE)</f>
        <v>13-10-2018</v>
      </c>
      <c r="H471" s="2" t="s">
        <v>1408</v>
      </c>
      <c r="I471" t="str">
        <f>VLOOKUP(Order_Details[[#This Row],[Order ID]],'List of Orders '!$A$1:$E$501,3,FALSE)</f>
        <v>Sukrith</v>
      </c>
      <c r="J471" t="str">
        <f>INDEX('List of Orders '!$D$2:$D$501, MATCH(Order_Details[[#This Row],[Order ID]],'List of Orders '!$A$2:$A$501,0))</f>
        <v>Maharashtra</v>
      </c>
      <c r="K471" t="str">
        <f>INDEX('List of Orders '!$E$2:$E$501, MATCH(Order_Details[[#This Row],[Order ID]],'List of Orders '!$A$2:$A$501,0))</f>
        <v>Mumbai</v>
      </c>
      <c r="L471" s="4"/>
      <c r="M471"/>
    </row>
    <row r="472" spans="1:13" x14ac:dyDescent="0.3">
      <c r="A472" s="1" t="s">
        <v>80</v>
      </c>
      <c r="B472" s="2">
        <v>47</v>
      </c>
      <c r="C472" s="2">
        <v>-3</v>
      </c>
      <c r="D472" s="2">
        <v>2</v>
      </c>
      <c r="E472" s="1" t="s">
        <v>1392</v>
      </c>
      <c r="F472" s="1" t="s">
        <v>254</v>
      </c>
      <c r="G472" s="2" t="str">
        <f>VLOOKUP(Order_Details[[#This Row],[Order ID]],'List of Orders '!$A$1:$E$501,2,FALSE)</f>
        <v>15-10-2018</v>
      </c>
      <c r="H472" s="2" t="s">
        <v>1408</v>
      </c>
      <c r="I472" t="str">
        <f>VLOOKUP(Order_Details[[#This Row],[Order ID]],'List of Orders '!$A$1:$E$501,3,FALSE)</f>
        <v>Shishu</v>
      </c>
      <c r="J472" t="str">
        <f>INDEX('List of Orders '!$D$2:$D$501, MATCH(Order_Details[[#This Row],[Order ID]],'List of Orders '!$A$2:$A$501,0))</f>
        <v>Andhra Pradesh</v>
      </c>
      <c r="K472" t="str">
        <f>INDEX('List of Orders '!$E$2:$E$501, MATCH(Order_Details[[#This Row],[Order ID]],'List of Orders '!$A$2:$A$501,0))</f>
        <v>Hyderabad</v>
      </c>
      <c r="L472" s="4"/>
      <c r="M472"/>
    </row>
    <row r="473" spans="1:13" x14ac:dyDescent="0.3">
      <c r="A473" s="1" t="s">
        <v>80</v>
      </c>
      <c r="B473" s="2">
        <v>38</v>
      </c>
      <c r="C473" s="2">
        <v>-13</v>
      </c>
      <c r="D473" s="2">
        <v>3</v>
      </c>
      <c r="E473" s="1" t="s">
        <v>1392</v>
      </c>
      <c r="F473" s="1" t="s">
        <v>254</v>
      </c>
      <c r="G473" s="2" t="str">
        <f>VLOOKUP(Order_Details[[#This Row],[Order ID]],'List of Orders '!$A$1:$E$501,2,FALSE)</f>
        <v>15-10-2018</v>
      </c>
      <c r="H473" s="2" t="s">
        <v>1408</v>
      </c>
      <c r="I473" t="str">
        <f>VLOOKUP(Order_Details[[#This Row],[Order ID]],'List of Orders '!$A$1:$E$501,3,FALSE)</f>
        <v>Shishu</v>
      </c>
      <c r="J473" t="str">
        <f>INDEX('List of Orders '!$D$2:$D$501, MATCH(Order_Details[[#This Row],[Order ID]],'List of Orders '!$A$2:$A$501,0))</f>
        <v>Andhra Pradesh</v>
      </c>
      <c r="K473" t="str">
        <f>INDEX('List of Orders '!$E$2:$E$501, MATCH(Order_Details[[#This Row],[Order ID]],'List of Orders '!$A$2:$A$501,0))</f>
        <v>Hyderabad</v>
      </c>
      <c r="L473" s="4"/>
      <c r="M473"/>
    </row>
    <row r="474" spans="1:13" x14ac:dyDescent="0.3">
      <c r="A474" s="1" t="s">
        <v>81</v>
      </c>
      <c r="B474" s="2">
        <v>70</v>
      </c>
      <c r="C474" s="2">
        <v>-64</v>
      </c>
      <c r="D474" s="2">
        <v>5</v>
      </c>
      <c r="E474" s="1" t="s">
        <v>1392</v>
      </c>
      <c r="F474" s="1" t="s">
        <v>254</v>
      </c>
      <c r="G474" s="2" t="str">
        <f>VLOOKUP(Order_Details[[#This Row],[Order ID]],'List of Orders '!$A$1:$E$501,2,FALSE)</f>
        <v>16-10-2018</v>
      </c>
      <c r="H474" s="2" t="s">
        <v>1408</v>
      </c>
      <c r="I474" t="str">
        <f>VLOOKUP(Order_Details[[#This Row],[Order ID]],'List of Orders '!$A$1:$E$501,3,FALSE)</f>
        <v>Divyansh</v>
      </c>
      <c r="J474" t="str">
        <f>INDEX('List of Orders '!$D$2:$D$501, MATCH(Order_Details[[#This Row],[Order ID]],'List of Orders '!$A$2:$A$501,0))</f>
        <v>Gujarat</v>
      </c>
      <c r="K474" t="str">
        <f>INDEX('List of Orders '!$E$2:$E$501, MATCH(Order_Details[[#This Row],[Order ID]],'List of Orders '!$A$2:$A$501,0))</f>
        <v>Ahmedabad</v>
      </c>
      <c r="L474" s="4"/>
      <c r="M474"/>
    </row>
    <row r="475" spans="1:13" x14ac:dyDescent="0.3">
      <c r="A475" s="1" t="s">
        <v>82</v>
      </c>
      <c r="B475" s="2">
        <v>49</v>
      </c>
      <c r="C475" s="2">
        <v>-31</v>
      </c>
      <c r="D475" s="2">
        <v>2</v>
      </c>
      <c r="E475" s="1" t="s">
        <v>1392</v>
      </c>
      <c r="F475" s="1" t="s">
        <v>254</v>
      </c>
      <c r="G475" s="2" t="str">
        <f>VLOOKUP(Order_Details[[#This Row],[Order ID]],'List of Orders '!$A$1:$E$501,2,FALSE)</f>
        <v>18-10-2018</v>
      </c>
      <c r="H475" s="2" t="s">
        <v>1408</v>
      </c>
      <c r="I475" t="str">
        <f>VLOOKUP(Order_Details[[#This Row],[Order ID]],'List of Orders '!$A$1:$E$501,3,FALSE)</f>
        <v>Aryan</v>
      </c>
      <c r="J475" t="str">
        <f>INDEX('List of Orders '!$D$2:$D$501, MATCH(Order_Details[[#This Row],[Order ID]],'List of Orders '!$A$2:$A$501,0))</f>
        <v>Madhya Pradesh</v>
      </c>
      <c r="K475" t="str">
        <f>INDEX('List of Orders '!$E$2:$E$501, MATCH(Order_Details[[#This Row],[Order ID]],'List of Orders '!$A$2:$A$501,0))</f>
        <v>Bhopal</v>
      </c>
      <c r="L475" s="4"/>
      <c r="M475"/>
    </row>
    <row r="476" spans="1:13" x14ac:dyDescent="0.3">
      <c r="A476" s="1" t="s">
        <v>83</v>
      </c>
      <c r="B476" s="2">
        <v>95</v>
      </c>
      <c r="C476" s="2">
        <v>5</v>
      </c>
      <c r="D476" s="2">
        <v>2</v>
      </c>
      <c r="E476" s="1" t="s">
        <v>1392</v>
      </c>
      <c r="F476" s="1" t="s">
        <v>254</v>
      </c>
      <c r="G476" s="2" t="str">
        <f>VLOOKUP(Order_Details[[#This Row],[Order ID]],'List of Orders '!$A$1:$E$501,2,FALSE)</f>
        <v>19-10-2018</v>
      </c>
      <c r="H476" s="2" t="s">
        <v>1408</v>
      </c>
      <c r="I476" t="str">
        <f>VLOOKUP(Order_Details[[#This Row],[Order ID]],'List of Orders '!$A$1:$E$501,3,FALSE)</f>
        <v>Yash</v>
      </c>
      <c r="J476" t="str">
        <f>INDEX('List of Orders '!$D$2:$D$501, MATCH(Order_Details[[#This Row],[Order ID]],'List of Orders '!$A$2:$A$501,0))</f>
        <v>Maharashtra</v>
      </c>
      <c r="K476" t="str">
        <f>INDEX('List of Orders '!$E$2:$E$501, MATCH(Order_Details[[#This Row],[Order ID]],'List of Orders '!$A$2:$A$501,0))</f>
        <v>Mumbai</v>
      </c>
      <c r="L476" s="4"/>
      <c r="M476"/>
    </row>
    <row r="477" spans="1:13" x14ac:dyDescent="0.3">
      <c r="A477" s="1" t="s">
        <v>84</v>
      </c>
      <c r="B477" s="2">
        <v>185</v>
      </c>
      <c r="C477" s="2">
        <v>48</v>
      </c>
      <c r="D477" s="2">
        <v>4</v>
      </c>
      <c r="E477" s="1" t="s">
        <v>1392</v>
      </c>
      <c r="F477" s="1" t="s">
        <v>254</v>
      </c>
      <c r="G477" s="2" t="str">
        <f>VLOOKUP(Order_Details[[#This Row],[Order ID]],'List of Orders '!$A$1:$E$501,2,FALSE)</f>
        <v>20-10-2018</v>
      </c>
      <c r="H477" s="2" t="s">
        <v>1408</v>
      </c>
      <c r="I477" t="str">
        <f>VLOOKUP(Order_Details[[#This Row],[Order ID]],'List of Orders '!$A$1:$E$501,3,FALSE)</f>
        <v>Shivanshu</v>
      </c>
      <c r="J477" t="str">
        <f>INDEX('List of Orders '!$D$2:$D$501, MATCH(Order_Details[[#This Row],[Order ID]],'List of Orders '!$A$2:$A$501,0))</f>
        <v>Madhya Pradesh</v>
      </c>
      <c r="K477" t="str">
        <f>INDEX('List of Orders '!$E$2:$E$501, MATCH(Order_Details[[#This Row],[Order ID]],'List of Orders '!$A$2:$A$501,0))</f>
        <v>Indore</v>
      </c>
      <c r="L477" s="4"/>
      <c r="M477"/>
    </row>
    <row r="478" spans="1:13" x14ac:dyDescent="0.3">
      <c r="A478" s="1" t="s">
        <v>275</v>
      </c>
      <c r="B478" s="2">
        <v>16</v>
      </c>
      <c r="C478" s="2">
        <v>6</v>
      </c>
      <c r="D478" s="2">
        <v>1</v>
      </c>
      <c r="E478" s="1" t="s">
        <v>1392</v>
      </c>
      <c r="F478" s="1" t="s">
        <v>254</v>
      </c>
      <c r="G478" s="2" t="str">
        <f>VLOOKUP(Order_Details[[#This Row],[Order ID]],'List of Orders '!$A$1:$E$501,2,FALSE)</f>
        <v>24-10-2018</v>
      </c>
      <c r="H478" s="2" t="s">
        <v>1408</v>
      </c>
      <c r="I478" t="str">
        <f>VLOOKUP(Order_Details[[#This Row],[Order ID]],'List of Orders '!$A$1:$E$501,3,FALSE)</f>
        <v>Vipul</v>
      </c>
      <c r="J478" t="str">
        <f>INDEX('List of Orders '!$D$2:$D$501, MATCH(Order_Details[[#This Row],[Order ID]],'List of Orders '!$A$2:$A$501,0))</f>
        <v>Uttar Pradesh</v>
      </c>
      <c r="K478" t="str">
        <f>INDEX('List of Orders '!$E$2:$E$501, MATCH(Order_Details[[#This Row],[Order ID]],'List of Orders '!$A$2:$A$501,0))</f>
        <v>Lucknow</v>
      </c>
      <c r="L478" s="4"/>
      <c r="M478"/>
    </row>
    <row r="479" spans="1:13" x14ac:dyDescent="0.3">
      <c r="A479" s="1" t="s">
        <v>190</v>
      </c>
      <c r="B479" s="2">
        <v>59</v>
      </c>
      <c r="C479" s="2">
        <v>21</v>
      </c>
      <c r="D479" s="2">
        <v>2</v>
      </c>
      <c r="E479" s="1" t="s">
        <v>1392</v>
      </c>
      <c r="F479" s="1" t="s">
        <v>254</v>
      </c>
      <c r="G479" s="2" t="str">
        <f>VLOOKUP(Order_Details[[#This Row],[Order ID]],'List of Orders '!$A$1:$E$501,2,FALSE)</f>
        <v>25-10-2018</v>
      </c>
      <c r="H479" s="2" t="s">
        <v>1408</v>
      </c>
      <c r="I479" t="str">
        <f>VLOOKUP(Order_Details[[#This Row],[Order ID]],'List of Orders '!$A$1:$E$501,3,FALSE)</f>
        <v>Apsingekar</v>
      </c>
      <c r="J479" t="str">
        <f>INDEX('List of Orders '!$D$2:$D$501, MATCH(Order_Details[[#This Row],[Order ID]],'List of Orders '!$A$2:$A$501,0))</f>
        <v>Bihar</v>
      </c>
      <c r="K479" t="str">
        <f>INDEX('List of Orders '!$E$2:$E$501, MATCH(Order_Details[[#This Row],[Order ID]],'List of Orders '!$A$2:$A$501,0))</f>
        <v>Patna</v>
      </c>
      <c r="L479" s="4"/>
      <c r="M479"/>
    </row>
    <row r="480" spans="1:13" x14ac:dyDescent="0.3">
      <c r="A480" s="1" t="s">
        <v>85</v>
      </c>
      <c r="B480" s="2">
        <v>92</v>
      </c>
      <c r="C480" s="2">
        <v>42</v>
      </c>
      <c r="D480" s="2">
        <v>2</v>
      </c>
      <c r="E480" s="1" t="s">
        <v>1392</v>
      </c>
      <c r="F480" s="1" t="s">
        <v>254</v>
      </c>
      <c r="G480" s="2" t="str">
        <f>VLOOKUP(Order_Details[[#This Row],[Order ID]],'List of Orders '!$A$1:$E$501,2,FALSE)</f>
        <v>27-10-2018</v>
      </c>
      <c r="H480" s="2" t="s">
        <v>1408</v>
      </c>
      <c r="I480" t="str">
        <f>VLOOKUP(Order_Details[[#This Row],[Order ID]],'List of Orders '!$A$1:$E$501,3,FALSE)</f>
        <v>Nripraj</v>
      </c>
      <c r="J480" t="str">
        <f>INDEX('List of Orders '!$D$2:$D$501, MATCH(Order_Details[[#This Row],[Order ID]],'List of Orders '!$A$2:$A$501,0))</f>
        <v>Punjab</v>
      </c>
      <c r="K480" t="str">
        <f>INDEX('List of Orders '!$E$2:$E$501, MATCH(Order_Details[[#This Row],[Order ID]],'List of Orders '!$A$2:$A$501,0))</f>
        <v>Chandigarh</v>
      </c>
      <c r="L480" s="4"/>
      <c r="M480"/>
    </row>
    <row r="481" spans="1:13" x14ac:dyDescent="0.3">
      <c r="A481" s="1" t="s">
        <v>276</v>
      </c>
      <c r="B481" s="2">
        <v>35</v>
      </c>
      <c r="C481" s="2">
        <v>14</v>
      </c>
      <c r="D481" s="2">
        <v>2</v>
      </c>
      <c r="E481" s="1" t="s">
        <v>1392</v>
      </c>
      <c r="F481" s="1" t="s">
        <v>254</v>
      </c>
      <c r="G481" s="2" t="str">
        <f>VLOOKUP(Order_Details[[#This Row],[Order ID]],'List of Orders '!$A$1:$E$501,2,FALSE)</f>
        <v>01-11-2018</v>
      </c>
      <c r="H481" s="2" t="s">
        <v>1408</v>
      </c>
      <c r="I481" t="str">
        <f>VLOOKUP(Order_Details[[#This Row],[Order ID]],'List of Orders '!$A$1:$E$501,3,FALSE)</f>
        <v>Harsh</v>
      </c>
      <c r="J481" t="str">
        <f>INDEX('List of Orders '!$D$2:$D$501, MATCH(Order_Details[[#This Row],[Order ID]],'List of Orders '!$A$2:$A$501,0))</f>
        <v>Nagaland</v>
      </c>
      <c r="K481" t="str">
        <f>INDEX('List of Orders '!$E$2:$E$501, MATCH(Order_Details[[#This Row],[Order ID]],'List of Orders '!$A$2:$A$501,0))</f>
        <v>Kohima</v>
      </c>
      <c r="L481" s="4"/>
      <c r="M481"/>
    </row>
    <row r="482" spans="1:13" x14ac:dyDescent="0.3">
      <c r="A482" s="1" t="s">
        <v>277</v>
      </c>
      <c r="B482" s="2">
        <v>391</v>
      </c>
      <c r="C482" s="2">
        <v>113</v>
      </c>
      <c r="D482" s="2">
        <v>8</v>
      </c>
      <c r="E482" s="1" t="s">
        <v>1392</v>
      </c>
      <c r="F482" s="1" t="s">
        <v>254</v>
      </c>
      <c r="G482" s="2" t="str">
        <f>VLOOKUP(Order_Details[[#This Row],[Order ID]],'List of Orders '!$A$1:$E$501,2,FALSE)</f>
        <v>02-11-2018</v>
      </c>
      <c r="H482" s="2" t="s">
        <v>1408</v>
      </c>
      <c r="I482" t="str">
        <f>VLOOKUP(Order_Details[[#This Row],[Order ID]],'List of Orders '!$A$1:$E$501,3,FALSE)</f>
        <v>Mane</v>
      </c>
      <c r="J482" t="str">
        <f>INDEX('List of Orders '!$D$2:$D$501, MATCH(Order_Details[[#This Row],[Order ID]],'List of Orders '!$A$2:$A$501,0))</f>
        <v>Andhra Pradesh</v>
      </c>
      <c r="K482" t="str">
        <f>INDEX('List of Orders '!$E$2:$E$501, MATCH(Order_Details[[#This Row],[Order ID]],'List of Orders '!$A$2:$A$501,0))</f>
        <v>Hyderabad</v>
      </c>
      <c r="L482" s="4"/>
      <c r="M482"/>
    </row>
    <row r="483" spans="1:13" x14ac:dyDescent="0.3">
      <c r="A483" s="1" t="s">
        <v>195</v>
      </c>
      <c r="B483" s="2">
        <v>60</v>
      </c>
      <c r="C483" s="2">
        <v>21</v>
      </c>
      <c r="D483" s="2">
        <v>4</v>
      </c>
      <c r="E483" s="1" t="s">
        <v>1392</v>
      </c>
      <c r="F483" s="1" t="s">
        <v>254</v>
      </c>
      <c r="G483" s="2" t="str">
        <f>VLOOKUP(Order_Details[[#This Row],[Order ID]],'List of Orders '!$A$1:$E$501,2,FALSE)</f>
        <v>07-11-2018</v>
      </c>
      <c r="H483" s="2" t="s">
        <v>1408</v>
      </c>
      <c r="I483" t="str">
        <f>VLOOKUP(Order_Details[[#This Row],[Order ID]],'List of Orders '!$A$1:$E$501,3,FALSE)</f>
        <v>Ajay</v>
      </c>
      <c r="J483" t="str">
        <f>INDEX('List of Orders '!$D$2:$D$501, MATCH(Order_Details[[#This Row],[Order ID]],'List of Orders '!$A$2:$A$501,0))</f>
        <v>West Bengal</v>
      </c>
      <c r="K483" t="str">
        <f>INDEX('List of Orders '!$E$2:$E$501, MATCH(Order_Details[[#This Row],[Order ID]],'List of Orders '!$A$2:$A$501,0))</f>
        <v>Kolkata</v>
      </c>
      <c r="L483" s="4"/>
      <c r="M483"/>
    </row>
    <row r="484" spans="1:13" x14ac:dyDescent="0.3">
      <c r="A484" s="1" t="s">
        <v>88</v>
      </c>
      <c r="B484" s="2">
        <v>115</v>
      </c>
      <c r="C484" s="2">
        <v>25</v>
      </c>
      <c r="D484" s="2">
        <v>6</v>
      </c>
      <c r="E484" s="1" t="s">
        <v>1392</v>
      </c>
      <c r="F484" s="1" t="s">
        <v>254</v>
      </c>
      <c r="G484" s="2" t="str">
        <f>VLOOKUP(Order_Details[[#This Row],[Order ID]],'List of Orders '!$A$1:$E$501,2,FALSE)</f>
        <v>11-11-2018</v>
      </c>
      <c r="H484" s="2" t="s">
        <v>1408</v>
      </c>
      <c r="I484" t="str">
        <f>VLOOKUP(Order_Details[[#This Row],[Order ID]],'List of Orders '!$A$1:$E$501,3,FALSE)</f>
        <v>Kartik</v>
      </c>
      <c r="J484" t="str">
        <f>INDEX('List of Orders '!$D$2:$D$501, MATCH(Order_Details[[#This Row],[Order ID]],'List of Orders '!$A$2:$A$501,0))</f>
        <v>Madhya Pradesh</v>
      </c>
      <c r="K484" t="str">
        <f>INDEX('List of Orders '!$E$2:$E$501, MATCH(Order_Details[[#This Row],[Order ID]],'List of Orders '!$A$2:$A$501,0))</f>
        <v>Indore</v>
      </c>
      <c r="L484" s="4"/>
      <c r="M484"/>
    </row>
    <row r="485" spans="1:13" x14ac:dyDescent="0.3">
      <c r="A485" s="1" t="s">
        <v>197</v>
      </c>
      <c r="B485" s="2">
        <v>45</v>
      </c>
      <c r="C485" s="2">
        <v>16</v>
      </c>
      <c r="D485" s="2">
        <v>3</v>
      </c>
      <c r="E485" s="1" t="s">
        <v>1392</v>
      </c>
      <c r="F485" s="1" t="s">
        <v>254</v>
      </c>
      <c r="G485" s="2" t="str">
        <f>VLOOKUP(Order_Details[[#This Row],[Order ID]],'List of Orders '!$A$1:$E$501,2,FALSE)</f>
        <v>19-11-2018</v>
      </c>
      <c r="H485" s="2" t="s">
        <v>1408</v>
      </c>
      <c r="I485" t="str">
        <f>VLOOKUP(Order_Details[[#This Row],[Order ID]],'List of Orders '!$A$1:$E$501,3,FALSE)</f>
        <v>Krishna</v>
      </c>
      <c r="J485" t="str">
        <f>INDEX('List of Orders '!$D$2:$D$501, MATCH(Order_Details[[#This Row],[Order ID]],'List of Orders '!$A$2:$A$501,0))</f>
        <v>Madhya Pradesh</v>
      </c>
      <c r="K485" t="str">
        <f>INDEX('List of Orders '!$E$2:$E$501, MATCH(Order_Details[[#This Row],[Order ID]],'List of Orders '!$A$2:$A$501,0))</f>
        <v>Indore</v>
      </c>
      <c r="L485" s="4"/>
      <c r="M485"/>
    </row>
    <row r="486" spans="1:13" x14ac:dyDescent="0.3">
      <c r="A486" s="1" t="s">
        <v>278</v>
      </c>
      <c r="B486" s="2">
        <v>16</v>
      </c>
      <c r="C486" s="2">
        <v>5</v>
      </c>
      <c r="D486" s="2">
        <v>1</v>
      </c>
      <c r="E486" s="1" t="s">
        <v>1392</v>
      </c>
      <c r="F486" s="1" t="s">
        <v>254</v>
      </c>
      <c r="G486" s="2" t="str">
        <f>VLOOKUP(Order_Details[[#This Row],[Order ID]],'List of Orders '!$A$1:$E$501,2,FALSE)</f>
        <v>20-11-2018</v>
      </c>
      <c r="H486" s="2" t="s">
        <v>1408</v>
      </c>
      <c r="I486" t="str">
        <f>VLOOKUP(Order_Details[[#This Row],[Order ID]],'List of Orders '!$A$1:$E$501,3,FALSE)</f>
        <v>Ananya</v>
      </c>
      <c r="J486" t="str">
        <f>INDEX('List of Orders '!$D$2:$D$501, MATCH(Order_Details[[#This Row],[Order ID]],'List of Orders '!$A$2:$A$501,0))</f>
        <v>Andhra Pradesh</v>
      </c>
      <c r="K486" t="str">
        <f>INDEX('List of Orders '!$E$2:$E$501, MATCH(Order_Details[[#This Row],[Order ID]],'List of Orders '!$A$2:$A$501,0))</f>
        <v>Hyderabad</v>
      </c>
      <c r="L486" s="4"/>
      <c r="M486"/>
    </row>
    <row r="487" spans="1:13" x14ac:dyDescent="0.3">
      <c r="A487" s="1" t="s">
        <v>279</v>
      </c>
      <c r="B487" s="2">
        <v>155</v>
      </c>
      <c r="C487" s="2">
        <v>26</v>
      </c>
      <c r="D487" s="2">
        <v>3</v>
      </c>
      <c r="E487" s="1" t="s">
        <v>1392</v>
      </c>
      <c r="F487" s="1" t="s">
        <v>254</v>
      </c>
      <c r="G487" s="2" t="str">
        <f>VLOOKUP(Order_Details[[#This Row],[Order ID]],'List of Orders '!$A$1:$E$501,2,FALSE)</f>
        <v>21-11-2018</v>
      </c>
      <c r="H487" s="2" t="s">
        <v>1408</v>
      </c>
      <c r="I487" t="str">
        <f>VLOOKUP(Order_Details[[#This Row],[Order ID]],'List of Orders '!$A$1:$E$501,3,FALSE)</f>
        <v>Moumita</v>
      </c>
      <c r="J487" t="str">
        <f>INDEX('List of Orders '!$D$2:$D$501, MATCH(Order_Details[[#This Row],[Order ID]],'List of Orders '!$A$2:$A$501,0))</f>
        <v>Gujarat</v>
      </c>
      <c r="K487" t="str">
        <f>INDEX('List of Orders '!$E$2:$E$501, MATCH(Order_Details[[#This Row],[Order ID]],'List of Orders '!$A$2:$A$501,0))</f>
        <v>Ahmedabad</v>
      </c>
      <c r="L487" s="4"/>
      <c r="M487"/>
    </row>
    <row r="488" spans="1:13" x14ac:dyDescent="0.3">
      <c r="A488" s="1" t="s">
        <v>280</v>
      </c>
      <c r="B488" s="2">
        <v>263</v>
      </c>
      <c r="C488" s="2">
        <v>50</v>
      </c>
      <c r="D488" s="2">
        <v>5</v>
      </c>
      <c r="E488" s="1" t="s">
        <v>1392</v>
      </c>
      <c r="F488" s="1" t="s">
        <v>254</v>
      </c>
      <c r="G488" s="2" t="str">
        <f>VLOOKUP(Order_Details[[#This Row],[Order ID]],'List of Orders '!$A$1:$E$501,2,FALSE)</f>
        <v>23-11-2018</v>
      </c>
      <c r="H488" s="2" t="s">
        <v>1408</v>
      </c>
      <c r="I488" t="str">
        <f>VLOOKUP(Order_Details[[#This Row],[Order ID]],'List of Orders '!$A$1:$E$501,3,FALSE)</f>
        <v>Palak</v>
      </c>
      <c r="J488" t="str">
        <f>INDEX('List of Orders '!$D$2:$D$501, MATCH(Order_Details[[#This Row],[Order ID]],'List of Orders '!$A$2:$A$501,0))</f>
        <v>Maharashtra</v>
      </c>
      <c r="K488" t="str">
        <f>INDEX('List of Orders '!$E$2:$E$501, MATCH(Order_Details[[#This Row],[Order ID]],'List of Orders '!$A$2:$A$501,0))</f>
        <v>Mumbai</v>
      </c>
      <c r="L488" s="4"/>
      <c r="M488"/>
    </row>
    <row r="489" spans="1:13" x14ac:dyDescent="0.3">
      <c r="A489" s="1" t="s">
        <v>198</v>
      </c>
      <c r="B489" s="2">
        <v>161</v>
      </c>
      <c r="C489" s="2">
        <v>40</v>
      </c>
      <c r="D489" s="2">
        <v>3</v>
      </c>
      <c r="E489" s="1" t="s">
        <v>1392</v>
      </c>
      <c r="F489" s="1" t="s">
        <v>254</v>
      </c>
      <c r="G489" s="2" t="str">
        <f>VLOOKUP(Order_Details[[#This Row],[Order ID]],'List of Orders '!$A$1:$E$501,2,FALSE)</f>
        <v>24-11-2018</v>
      </c>
      <c r="H489" s="2" t="s">
        <v>1408</v>
      </c>
      <c r="I489" t="str">
        <f>VLOOKUP(Order_Details[[#This Row],[Order ID]],'List of Orders '!$A$1:$E$501,3,FALSE)</f>
        <v>Sanjana</v>
      </c>
      <c r="J489" t="str">
        <f>INDEX('List of Orders '!$D$2:$D$501, MATCH(Order_Details[[#This Row],[Order ID]],'List of Orders '!$A$2:$A$501,0))</f>
        <v>Madhya Pradesh</v>
      </c>
      <c r="K489" t="str">
        <f>INDEX('List of Orders '!$E$2:$E$501, MATCH(Order_Details[[#This Row],[Order ID]],'List of Orders '!$A$2:$A$501,0))</f>
        <v>Indore</v>
      </c>
      <c r="L489" s="4"/>
      <c r="M489"/>
    </row>
    <row r="490" spans="1:13" x14ac:dyDescent="0.3">
      <c r="A490" s="1" t="s">
        <v>199</v>
      </c>
      <c r="B490" s="2">
        <v>45</v>
      </c>
      <c r="C490" s="2">
        <v>0</v>
      </c>
      <c r="D490" s="2">
        <v>2</v>
      </c>
      <c r="E490" s="1" t="s">
        <v>1392</v>
      </c>
      <c r="F490" s="1" t="s">
        <v>254</v>
      </c>
      <c r="G490" s="2" t="str">
        <f>VLOOKUP(Order_Details[[#This Row],[Order ID]],'List of Orders '!$A$1:$E$501,2,FALSE)</f>
        <v>29-11-2018</v>
      </c>
      <c r="H490" s="2" t="s">
        <v>1408</v>
      </c>
      <c r="I490" t="str">
        <f>VLOOKUP(Order_Details[[#This Row],[Order ID]],'List of Orders '!$A$1:$E$501,3,FALSE)</f>
        <v>Mrunal</v>
      </c>
      <c r="J490" t="str">
        <f>INDEX('List of Orders '!$D$2:$D$501, MATCH(Order_Details[[#This Row],[Order ID]],'List of Orders '!$A$2:$A$501,0))</f>
        <v>Maharashtra</v>
      </c>
      <c r="K490" t="str">
        <f>INDEX('List of Orders '!$E$2:$E$501, MATCH(Order_Details[[#This Row],[Order ID]],'List of Orders '!$A$2:$A$501,0))</f>
        <v>Mumbai</v>
      </c>
      <c r="L490" s="4"/>
      <c r="M490"/>
    </row>
    <row r="491" spans="1:13" x14ac:dyDescent="0.3">
      <c r="A491" s="1" t="s">
        <v>281</v>
      </c>
      <c r="B491" s="2">
        <v>132</v>
      </c>
      <c r="C491" s="2">
        <v>54</v>
      </c>
      <c r="D491" s="2">
        <v>5</v>
      </c>
      <c r="E491" s="1" t="s">
        <v>1392</v>
      </c>
      <c r="F491" s="1" t="s">
        <v>254</v>
      </c>
      <c r="G491" s="2" t="str">
        <f>VLOOKUP(Order_Details[[#This Row],[Order ID]],'List of Orders '!$A$1:$E$501,2,FALSE)</f>
        <v>01-12-2018</v>
      </c>
      <c r="H491" s="2" t="s">
        <v>1408</v>
      </c>
      <c r="I491" t="str">
        <f>VLOOKUP(Order_Details[[#This Row],[Order ID]],'List of Orders '!$A$1:$E$501,3,FALSE)</f>
        <v>Snel</v>
      </c>
      <c r="J491" t="str">
        <f>INDEX('List of Orders '!$D$2:$D$501, MATCH(Order_Details[[#This Row],[Order ID]],'List of Orders '!$A$2:$A$501,0))</f>
        <v>Kerala</v>
      </c>
      <c r="K491" t="str">
        <f>INDEX('List of Orders '!$E$2:$E$501, MATCH(Order_Details[[#This Row],[Order ID]],'List of Orders '!$A$2:$A$501,0))</f>
        <v>Thiruvananthapuram</v>
      </c>
      <c r="L491" s="4"/>
      <c r="M491"/>
    </row>
    <row r="492" spans="1:13" x14ac:dyDescent="0.3">
      <c r="A492" s="1" t="s">
        <v>95</v>
      </c>
      <c r="B492" s="2">
        <v>148</v>
      </c>
      <c r="C492" s="2">
        <v>24</v>
      </c>
      <c r="D492" s="2">
        <v>3</v>
      </c>
      <c r="E492" s="1" t="s">
        <v>1392</v>
      </c>
      <c r="F492" s="1" t="s">
        <v>254</v>
      </c>
      <c r="G492" s="2" t="str">
        <f>VLOOKUP(Order_Details[[#This Row],[Order ID]],'List of Orders '!$A$1:$E$501,2,FALSE)</f>
        <v>06-12-2018</v>
      </c>
      <c r="H492" s="2" t="s">
        <v>1408</v>
      </c>
      <c r="I492" t="str">
        <f>VLOOKUP(Order_Details[[#This Row],[Order ID]],'List of Orders '!$A$1:$E$501,3,FALSE)</f>
        <v>Abhishek</v>
      </c>
      <c r="J492" t="str">
        <f>INDEX('List of Orders '!$D$2:$D$501, MATCH(Order_Details[[#This Row],[Order ID]],'List of Orders '!$A$2:$A$501,0))</f>
        <v>Goa</v>
      </c>
      <c r="K492" t="str">
        <f>INDEX('List of Orders '!$E$2:$E$501, MATCH(Order_Details[[#This Row],[Order ID]],'List of Orders '!$A$2:$A$501,0))</f>
        <v>Goa</v>
      </c>
      <c r="L492" s="4"/>
      <c r="M492"/>
    </row>
    <row r="493" spans="1:13" x14ac:dyDescent="0.3">
      <c r="A493" s="1" t="s">
        <v>201</v>
      </c>
      <c r="B493" s="2">
        <v>97</v>
      </c>
      <c r="C493" s="2">
        <v>17</v>
      </c>
      <c r="D493" s="2">
        <v>2</v>
      </c>
      <c r="E493" s="1" t="s">
        <v>1392</v>
      </c>
      <c r="F493" s="1" t="s">
        <v>254</v>
      </c>
      <c r="G493" s="2" t="str">
        <f>VLOOKUP(Order_Details[[#This Row],[Order ID]],'List of Orders '!$A$1:$E$501,2,FALSE)</f>
        <v>08-12-2018</v>
      </c>
      <c r="H493" s="2" t="s">
        <v>1408</v>
      </c>
      <c r="I493" t="str">
        <f>VLOOKUP(Order_Details[[#This Row],[Order ID]],'List of Orders '!$A$1:$E$501,3,FALSE)</f>
        <v>Soumyabrata</v>
      </c>
      <c r="J493" t="str">
        <f>INDEX('List of Orders '!$D$2:$D$501, MATCH(Order_Details[[#This Row],[Order ID]],'List of Orders '!$A$2:$A$501,0))</f>
        <v>Andhra Pradesh</v>
      </c>
      <c r="K493" t="str">
        <f>INDEX('List of Orders '!$E$2:$E$501, MATCH(Order_Details[[#This Row],[Order ID]],'List of Orders '!$A$2:$A$501,0))</f>
        <v>Hyderabad</v>
      </c>
      <c r="L493" s="4"/>
      <c r="M493"/>
    </row>
    <row r="494" spans="1:13" x14ac:dyDescent="0.3">
      <c r="A494" s="1" t="s">
        <v>201</v>
      </c>
      <c r="B494" s="2">
        <v>50</v>
      </c>
      <c r="C494" s="2">
        <v>16</v>
      </c>
      <c r="D494" s="2">
        <v>1</v>
      </c>
      <c r="E494" s="1" t="s">
        <v>1392</v>
      </c>
      <c r="F494" s="1" t="s">
        <v>254</v>
      </c>
      <c r="G494" s="2" t="str">
        <f>VLOOKUP(Order_Details[[#This Row],[Order ID]],'List of Orders '!$A$1:$E$501,2,FALSE)</f>
        <v>08-12-2018</v>
      </c>
      <c r="H494" s="2" t="s">
        <v>1408</v>
      </c>
      <c r="I494" t="str">
        <f>VLOOKUP(Order_Details[[#This Row],[Order ID]],'List of Orders '!$A$1:$E$501,3,FALSE)</f>
        <v>Soumyabrata</v>
      </c>
      <c r="J494" t="str">
        <f>INDEX('List of Orders '!$D$2:$D$501, MATCH(Order_Details[[#This Row],[Order ID]],'List of Orders '!$A$2:$A$501,0))</f>
        <v>Andhra Pradesh</v>
      </c>
      <c r="K494" t="str">
        <f>INDEX('List of Orders '!$E$2:$E$501, MATCH(Order_Details[[#This Row],[Order ID]],'List of Orders '!$A$2:$A$501,0))</f>
        <v>Hyderabad</v>
      </c>
      <c r="L494" s="4"/>
      <c r="M494"/>
    </row>
    <row r="495" spans="1:13" x14ac:dyDescent="0.3">
      <c r="A495" s="1" t="s">
        <v>97</v>
      </c>
      <c r="B495" s="2">
        <v>199</v>
      </c>
      <c r="C495" s="2">
        <v>48</v>
      </c>
      <c r="D495" s="2">
        <v>4</v>
      </c>
      <c r="E495" s="1" t="s">
        <v>1392</v>
      </c>
      <c r="F495" s="1" t="s">
        <v>254</v>
      </c>
      <c r="G495" s="2" t="str">
        <f>VLOOKUP(Order_Details[[#This Row],[Order ID]],'List of Orders '!$A$1:$E$501,2,FALSE)</f>
        <v>09-12-2018</v>
      </c>
      <c r="H495" s="2" t="s">
        <v>1408</v>
      </c>
      <c r="I495" t="str">
        <f>VLOOKUP(Order_Details[[#This Row],[Order ID]],'List of Orders '!$A$1:$E$501,3,FALSE)</f>
        <v>Gaurav</v>
      </c>
      <c r="J495" t="str">
        <f>INDEX('List of Orders '!$D$2:$D$501, MATCH(Order_Details[[#This Row],[Order ID]],'List of Orders '!$A$2:$A$501,0))</f>
        <v>Gujarat</v>
      </c>
      <c r="K495" t="str">
        <f>INDEX('List of Orders '!$E$2:$E$501, MATCH(Order_Details[[#This Row],[Order ID]],'List of Orders '!$A$2:$A$501,0))</f>
        <v>Ahmedabad</v>
      </c>
      <c r="L495" s="4"/>
      <c r="M495"/>
    </row>
    <row r="496" spans="1:13" x14ac:dyDescent="0.3">
      <c r="A496" s="1" t="s">
        <v>98</v>
      </c>
      <c r="B496" s="2">
        <v>149</v>
      </c>
      <c r="C496" s="2">
        <v>48</v>
      </c>
      <c r="D496" s="2">
        <v>6</v>
      </c>
      <c r="E496" s="1" t="s">
        <v>1392</v>
      </c>
      <c r="F496" s="1" t="s">
        <v>254</v>
      </c>
      <c r="G496" s="2" t="str">
        <f>VLOOKUP(Order_Details[[#This Row],[Order ID]],'List of Orders '!$A$1:$E$501,2,FALSE)</f>
        <v>10-12-2018</v>
      </c>
      <c r="H496" s="2" t="s">
        <v>1408</v>
      </c>
      <c r="I496" t="str">
        <f>VLOOKUP(Order_Details[[#This Row],[Order ID]],'List of Orders '!$A$1:$E$501,3,FALSE)</f>
        <v>Shubham</v>
      </c>
      <c r="J496" t="str">
        <f>INDEX('List of Orders '!$D$2:$D$501, MATCH(Order_Details[[#This Row],[Order ID]],'List of Orders '!$A$2:$A$501,0))</f>
        <v>Maharashtra</v>
      </c>
      <c r="K496" t="str">
        <f>INDEX('List of Orders '!$E$2:$E$501, MATCH(Order_Details[[#This Row],[Order ID]],'List of Orders '!$A$2:$A$501,0))</f>
        <v>Pune</v>
      </c>
      <c r="L496" s="4"/>
      <c r="M496"/>
    </row>
    <row r="497" spans="1:13" x14ac:dyDescent="0.3">
      <c r="A497" s="1" t="s">
        <v>98</v>
      </c>
      <c r="B497" s="2">
        <v>88</v>
      </c>
      <c r="C497" s="2">
        <v>16</v>
      </c>
      <c r="D497" s="2">
        <v>4</v>
      </c>
      <c r="E497" s="1" t="s">
        <v>1392</v>
      </c>
      <c r="F497" s="1" t="s">
        <v>254</v>
      </c>
      <c r="G497" s="2" t="str">
        <f>VLOOKUP(Order_Details[[#This Row],[Order ID]],'List of Orders '!$A$1:$E$501,2,FALSE)</f>
        <v>10-12-2018</v>
      </c>
      <c r="H497" s="2" t="s">
        <v>1408</v>
      </c>
      <c r="I497" t="str">
        <f>VLOOKUP(Order_Details[[#This Row],[Order ID]],'List of Orders '!$A$1:$E$501,3,FALSE)</f>
        <v>Shubham</v>
      </c>
      <c r="J497" t="str">
        <f>INDEX('List of Orders '!$D$2:$D$501, MATCH(Order_Details[[#This Row],[Order ID]],'List of Orders '!$A$2:$A$501,0))</f>
        <v>Maharashtra</v>
      </c>
      <c r="K497" t="str">
        <f>INDEX('List of Orders '!$E$2:$E$501, MATCH(Order_Details[[#This Row],[Order ID]],'List of Orders '!$A$2:$A$501,0))</f>
        <v>Pune</v>
      </c>
      <c r="L497" s="4"/>
      <c r="M497"/>
    </row>
    <row r="498" spans="1:13" x14ac:dyDescent="0.3">
      <c r="A498" s="1" t="s">
        <v>100</v>
      </c>
      <c r="B498" s="2">
        <v>74</v>
      </c>
      <c r="C498" s="2">
        <v>29</v>
      </c>
      <c r="D498" s="2">
        <v>3</v>
      </c>
      <c r="E498" s="1" t="s">
        <v>1392</v>
      </c>
      <c r="F498" s="1" t="s">
        <v>254</v>
      </c>
      <c r="G498" s="2" t="str">
        <f>VLOOKUP(Order_Details[[#This Row],[Order ID]],'List of Orders '!$A$1:$E$501,2,FALSE)</f>
        <v>12-12-2018</v>
      </c>
      <c r="H498" s="2" t="s">
        <v>1408</v>
      </c>
      <c r="I498" t="str">
        <f>VLOOKUP(Order_Details[[#This Row],[Order ID]],'List of Orders '!$A$1:$E$501,3,FALSE)</f>
        <v>Abhijeet</v>
      </c>
      <c r="J498" t="str">
        <f>INDEX('List of Orders '!$D$2:$D$501, MATCH(Order_Details[[#This Row],[Order ID]],'List of Orders '!$A$2:$A$501,0))</f>
        <v>Maharashtra</v>
      </c>
      <c r="K498" t="str">
        <f>INDEX('List of Orders '!$E$2:$E$501, MATCH(Order_Details[[#This Row],[Order ID]],'List of Orders '!$A$2:$A$501,0))</f>
        <v>Mumbai</v>
      </c>
      <c r="L498" s="4"/>
      <c r="M498"/>
    </row>
    <row r="499" spans="1:13" x14ac:dyDescent="0.3">
      <c r="A499" s="1" t="s">
        <v>102</v>
      </c>
      <c r="B499" s="2">
        <v>50</v>
      </c>
      <c r="C499" s="2">
        <v>3</v>
      </c>
      <c r="D499" s="2">
        <v>2</v>
      </c>
      <c r="E499" s="1" t="s">
        <v>1392</v>
      </c>
      <c r="F499" s="1" t="s">
        <v>254</v>
      </c>
      <c r="G499" s="2" t="str">
        <f>VLOOKUP(Order_Details[[#This Row],[Order ID]],'List of Orders '!$A$1:$E$501,2,FALSE)</f>
        <v>17-12-2018</v>
      </c>
      <c r="H499" s="2" t="s">
        <v>1408</v>
      </c>
      <c r="I499" t="str">
        <f>VLOOKUP(Order_Details[[#This Row],[Order ID]],'List of Orders '!$A$1:$E$501,3,FALSE)</f>
        <v>Aayush</v>
      </c>
      <c r="J499" t="str">
        <f>INDEX('List of Orders '!$D$2:$D$501, MATCH(Order_Details[[#This Row],[Order ID]],'List of Orders '!$A$2:$A$501,0))</f>
        <v>Uttar Pradesh</v>
      </c>
      <c r="K499" t="str">
        <f>INDEX('List of Orders '!$E$2:$E$501, MATCH(Order_Details[[#This Row],[Order ID]],'List of Orders '!$A$2:$A$501,0))</f>
        <v>Lucknow</v>
      </c>
      <c r="L499" s="4"/>
      <c r="M499"/>
    </row>
    <row r="500" spans="1:13" x14ac:dyDescent="0.3">
      <c r="A500" s="1" t="s">
        <v>282</v>
      </c>
      <c r="B500" s="2">
        <v>121</v>
      </c>
      <c r="C500" s="2">
        <v>41</v>
      </c>
      <c r="D500" s="2">
        <v>4</v>
      </c>
      <c r="E500" s="1" t="s">
        <v>1392</v>
      </c>
      <c r="F500" s="1" t="s">
        <v>254</v>
      </c>
      <c r="G500" s="2" t="str">
        <f>VLOOKUP(Order_Details[[#This Row],[Order ID]],'List of Orders '!$A$1:$E$501,2,FALSE)</f>
        <v>18-12-2018</v>
      </c>
      <c r="H500" s="2" t="s">
        <v>1408</v>
      </c>
      <c r="I500" t="str">
        <f>VLOOKUP(Order_Details[[#This Row],[Order ID]],'List of Orders '!$A$1:$E$501,3,FALSE)</f>
        <v>Amol</v>
      </c>
      <c r="J500" t="str">
        <f>INDEX('List of Orders '!$D$2:$D$501, MATCH(Order_Details[[#This Row],[Order ID]],'List of Orders '!$A$2:$A$501,0))</f>
        <v>Bihar</v>
      </c>
      <c r="K500" t="str">
        <f>INDEX('List of Orders '!$E$2:$E$501, MATCH(Order_Details[[#This Row],[Order ID]],'List of Orders '!$A$2:$A$501,0))</f>
        <v>Patna</v>
      </c>
      <c r="L500" s="4"/>
      <c r="M500"/>
    </row>
    <row r="501" spans="1:13" x14ac:dyDescent="0.3">
      <c r="A501" s="1" t="s">
        <v>282</v>
      </c>
      <c r="B501" s="2">
        <v>80</v>
      </c>
      <c r="C501" s="2">
        <v>3</v>
      </c>
      <c r="D501" s="2">
        <v>3</v>
      </c>
      <c r="E501" s="1" t="s">
        <v>1392</v>
      </c>
      <c r="F501" s="1" t="s">
        <v>254</v>
      </c>
      <c r="G501" s="2" t="str">
        <f>VLOOKUP(Order_Details[[#This Row],[Order ID]],'List of Orders '!$A$1:$E$501,2,FALSE)</f>
        <v>18-12-2018</v>
      </c>
      <c r="H501" s="2" t="s">
        <v>1408</v>
      </c>
      <c r="I501" t="str">
        <f>VLOOKUP(Order_Details[[#This Row],[Order ID]],'List of Orders '!$A$1:$E$501,3,FALSE)</f>
        <v>Amol</v>
      </c>
      <c r="J501" t="str">
        <f>INDEX('List of Orders '!$D$2:$D$501, MATCH(Order_Details[[#This Row],[Order ID]],'List of Orders '!$A$2:$A$501,0))</f>
        <v>Bihar</v>
      </c>
      <c r="K501" t="str">
        <f>INDEX('List of Orders '!$E$2:$E$501, MATCH(Order_Details[[#This Row],[Order ID]],'List of Orders '!$A$2:$A$501,0))</f>
        <v>Patna</v>
      </c>
      <c r="L501" s="4"/>
      <c r="M501"/>
    </row>
    <row r="502" spans="1:13" x14ac:dyDescent="0.3">
      <c r="A502" s="1" t="s">
        <v>283</v>
      </c>
      <c r="B502" s="2">
        <v>189</v>
      </c>
      <c r="C502" s="2">
        <v>87</v>
      </c>
      <c r="D502" s="2">
        <v>7</v>
      </c>
      <c r="E502" s="1" t="s">
        <v>1392</v>
      </c>
      <c r="F502" s="1" t="s">
        <v>254</v>
      </c>
      <c r="G502" s="2" t="str">
        <f>VLOOKUP(Order_Details[[#This Row],[Order ID]],'List of Orders '!$A$1:$E$501,2,FALSE)</f>
        <v>19-12-2018</v>
      </c>
      <c r="H502" s="2" t="s">
        <v>1408</v>
      </c>
      <c r="I502" t="str">
        <f>VLOOKUP(Order_Details[[#This Row],[Order ID]],'List of Orders '!$A$1:$E$501,3,FALSE)</f>
        <v>Manibalan</v>
      </c>
      <c r="J502" t="str">
        <f>INDEX('List of Orders '!$D$2:$D$501, MATCH(Order_Details[[#This Row],[Order ID]],'List of Orders '!$A$2:$A$501,0))</f>
        <v>Kerala</v>
      </c>
      <c r="K502" t="str">
        <f>INDEX('List of Orders '!$E$2:$E$501, MATCH(Order_Details[[#This Row],[Order ID]],'List of Orders '!$A$2:$A$501,0))</f>
        <v>Thiruvananthapuram</v>
      </c>
      <c r="L502" s="4"/>
      <c r="M502"/>
    </row>
    <row r="503" spans="1:13" x14ac:dyDescent="0.3">
      <c r="A503" s="1" t="s">
        <v>202</v>
      </c>
      <c r="B503" s="2">
        <v>100</v>
      </c>
      <c r="C503" s="2">
        <v>6</v>
      </c>
      <c r="D503" s="2">
        <v>4</v>
      </c>
      <c r="E503" s="1" t="s">
        <v>1392</v>
      </c>
      <c r="F503" s="1" t="s">
        <v>254</v>
      </c>
      <c r="G503" s="2" t="str">
        <f>VLOOKUP(Order_Details[[#This Row],[Order ID]],'List of Orders '!$A$1:$E$501,2,FALSE)</f>
        <v>20-12-2018</v>
      </c>
      <c r="H503" s="2" t="s">
        <v>1408</v>
      </c>
      <c r="I503" t="str">
        <f>VLOOKUP(Order_Details[[#This Row],[Order ID]],'List of Orders '!$A$1:$E$501,3,FALSE)</f>
        <v>Aromal</v>
      </c>
      <c r="J503" t="str">
        <f>INDEX('List of Orders '!$D$2:$D$501, MATCH(Order_Details[[#This Row],[Order ID]],'List of Orders '!$A$2:$A$501,0))</f>
        <v>Maharashtra</v>
      </c>
      <c r="K503" t="str">
        <f>INDEX('List of Orders '!$E$2:$E$501, MATCH(Order_Details[[#This Row],[Order ID]],'List of Orders '!$A$2:$A$501,0))</f>
        <v>Mumbai</v>
      </c>
      <c r="L503" s="4"/>
      <c r="M503"/>
    </row>
    <row r="504" spans="1:13" x14ac:dyDescent="0.3">
      <c r="A504" s="1" t="s">
        <v>284</v>
      </c>
      <c r="B504" s="2">
        <v>51</v>
      </c>
      <c r="C504" s="2">
        <v>14</v>
      </c>
      <c r="D504" s="2">
        <v>2</v>
      </c>
      <c r="E504" s="1" t="s">
        <v>1392</v>
      </c>
      <c r="F504" s="1" t="s">
        <v>254</v>
      </c>
      <c r="G504" s="2" t="str">
        <f>VLOOKUP(Order_Details[[#This Row],[Order ID]],'List of Orders '!$A$1:$E$501,2,FALSE)</f>
        <v>22-12-2018</v>
      </c>
      <c r="H504" s="2" t="s">
        <v>1408</v>
      </c>
      <c r="I504" t="str">
        <f>VLOOKUP(Order_Details[[#This Row],[Order ID]],'List of Orders '!$A$1:$E$501,3,FALSE)</f>
        <v>Komal</v>
      </c>
      <c r="J504" t="str">
        <f>INDEX('List of Orders '!$D$2:$D$501, MATCH(Order_Details[[#This Row],[Order ID]],'List of Orders '!$A$2:$A$501,0))</f>
        <v>Himachal Pradesh</v>
      </c>
      <c r="K504" t="str">
        <f>INDEX('List of Orders '!$E$2:$E$501, MATCH(Order_Details[[#This Row],[Order ID]],'List of Orders '!$A$2:$A$501,0))</f>
        <v>Simla</v>
      </c>
      <c r="L504" s="4"/>
      <c r="M504"/>
    </row>
    <row r="505" spans="1:13" x14ac:dyDescent="0.3">
      <c r="A505" s="1" t="s">
        <v>285</v>
      </c>
      <c r="B505" s="2">
        <v>31</v>
      </c>
      <c r="C505" s="2">
        <v>14</v>
      </c>
      <c r="D505" s="2">
        <v>3</v>
      </c>
      <c r="E505" s="1" t="s">
        <v>1392</v>
      </c>
      <c r="F505" s="1" t="s">
        <v>254</v>
      </c>
      <c r="G505" s="2" t="str">
        <f>VLOOKUP(Order_Details[[#This Row],[Order ID]],'List of Orders '!$A$1:$E$501,2,FALSE)</f>
        <v>23-12-2018</v>
      </c>
      <c r="H505" s="2" t="s">
        <v>1408</v>
      </c>
      <c r="I505" t="str">
        <f>VLOOKUP(Order_Details[[#This Row],[Order ID]],'List of Orders '!$A$1:$E$501,3,FALSE)</f>
        <v>Ankit</v>
      </c>
      <c r="J505" t="str">
        <f>INDEX('List of Orders '!$D$2:$D$501, MATCH(Order_Details[[#This Row],[Order ID]],'List of Orders '!$A$2:$A$501,0))</f>
        <v>Sikkim</v>
      </c>
      <c r="K505" t="str">
        <f>INDEX('List of Orders '!$E$2:$E$501, MATCH(Order_Details[[#This Row],[Order ID]],'List of Orders '!$A$2:$A$501,0))</f>
        <v>Gangtok</v>
      </c>
      <c r="L505" s="4"/>
      <c r="M505"/>
    </row>
    <row r="506" spans="1:13" x14ac:dyDescent="0.3">
      <c r="A506" s="1" t="s">
        <v>204</v>
      </c>
      <c r="B506" s="2">
        <v>66</v>
      </c>
      <c r="C506" s="2">
        <v>12</v>
      </c>
      <c r="D506" s="2">
        <v>3</v>
      </c>
      <c r="E506" s="1" t="s">
        <v>1392</v>
      </c>
      <c r="F506" s="1" t="s">
        <v>254</v>
      </c>
      <c r="G506" s="2" t="str">
        <f>VLOOKUP(Order_Details[[#This Row],[Order ID]],'List of Orders '!$A$1:$E$501,2,FALSE)</f>
        <v>29-12-2018</v>
      </c>
      <c r="H506" s="2" t="s">
        <v>1408</v>
      </c>
      <c r="I506" t="str">
        <f>VLOOKUP(Order_Details[[#This Row],[Order ID]],'List of Orders '!$A$1:$E$501,3,FALSE)</f>
        <v>Divyeta</v>
      </c>
      <c r="J506" t="str">
        <f>INDEX('List of Orders '!$D$2:$D$501, MATCH(Order_Details[[#This Row],[Order ID]],'List of Orders '!$A$2:$A$501,0))</f>
        <v>Madhya Pradesh</v>
      </c>
      <c r="K506" t="str">
        <f>INDEX('List of Orders '!$E$2:$E$501, MATCH(Order_Details[[#This Row],[Order ID]],'List of Orders '!$A$2:$A$501,0))</f>
        <v>Indore</v>
      </c>
      <c r="L506" s="4"/>
      <c r="M506"/>
    </row>
    <row r="507" spans="1:13" x14ac:dyDescent="0.3">
      <c r="A507" s="1" t="s">
        <v>286</v>
      </c>
      <c r="B507" s="2">
        <v>140</v>
      </c>
      <c r="C507" s="2">
        <v>15</v>
      </c>
      <c r="D507" s="2">
        <v>5</v>
      </c>
      <c r="E507" s="1" t="s">
        <v>1392</v>
      </c>
      <c r="F507" s="1" t="s">
        <v>254</v>
      </c>
      <c r="G507" s="2" t="str">
        <f>VLOOKUP(Order_Details[[#This Row],[Order ID]],'List of Orders '!$A$1:$E$501,2,FALSE)</f>
        <v>03-01-2019</v>
      </c>
      <c r="H507" s="2" t="s">
        <v>1408</v>
      </c>
      <c r="I507" t="str">
        <f>VLOOKUP(Order_Details[[#This Row],[Order ID]],'List of Orders '!$A$1:$E$501,3,FALSE)</f>
        <v>Mrinal</v>
      </c>
      <c r="J507" t="str">
        <f>INDEX('List of Orders '!$D$2:$D$501, MATCH(Order_Details[[#This Row],[Order ID]],'List of Orders '!$A$2:$A$501,0))</f>
        <v>Maharashtra</v>
      </c>
      <c r="K507" t="str">
        <f>INDEX('List of Orders '!$E$2:$E$501, MATCH(Order_Details[[#This Row],[Order ID]],'List of Orders '!$A$2:$A$501,0))</f>
        <v>Mumbai</v>
      </c>
      <c r="L507" s="4"/>
      <c r="M507"/>
    </row>
    <row r="508" spans="1:13" x14ac:dyDescent="0.3">
      <c r="A508" s="1" t="s">
        <v>519</v>
      </c>
      <c r="B508" s="2">
        <v>108</v>
      </c>
      <c r="C508" s="2">
        <v>37</v>
      </c>
      <c r="D508" s="2">
        <v>2</v>
      </c>
      <c r="E508" s="1" t="s">
        <v>1392</v>
      </c>
      <c r="F508" s="1" t="s">
        <v>254</v>
      </c>
      <c r="G508" s="2" t="str">
        <f>VLOOKUP(Order_Details[[#This Row],[Order ID]],'List of Orders '!$A$1:$E$501,2,FALSE)</f>
        <v>05-01-2019</v>
      </c>
      <c r="H508" s="2" t="s">
        <v>1408</v>
      </c>
      <c r="I508" t="str">
        <f>VLOOKUP(Order_Details[[#This Row],[Order ID]],'List of Orders '!$A$1:$E$501,3,FALSE)</f>
        <v>Apoorv</v>
      </c>
      <c r="J508" t="str">
        <f>INDEX('List of Orders '!$D$2:$D$501, MATCH(Order_Details[[#This Row],[Order ID]],'List of Orders '!$A$2:$A$501,0))</f>
        <v>Rajasthan</v>
      </c>
      <c r="K508" t="str">
        <f>INDEX('List of Orders '!$E$2:$E$501, MATCH(Order_Details[[#This Row],[Order ID]],'List of Orders '!$A$2:$A$501,0))</f>
        <v>Udaipur</v>
      </c>
      <c r="L508" s="4"/>
      <c r="M508"/>
    </row>
    <row r="509" spans="1:13" x14ac:dyDescent="0.3">
      <c r="A509" s="1" t="s">
        <v>520</v>
      </c>
      <c r="B509" s="2">
        <v>121</v>
      </c>
      <c r="C509" s="2">
        <v>19</v>
      </c>
      <c r="D509" s="2">
        <v>4</v>
      </c>
      <c r="E509" s="1" t="s">
        <v>1392</v>
      </c>
      <c r="F509" s="1" t="s">
        <v>254</v>
      </c>
      <c r="G509" s="2" t="str">
        <f>VLOOKUP(Order_Details[[#This Row],[Order ID]],'List of Orders '!$A$1:$E$501,2,FALSE)</f>
        <v>07-01-2019</v>
      </c>
      <c r="H509" s="2" t="s">
        <v>1408</v>
      </c>
      <c r="I509" t="str">
        <f>VLOOKUP(Order_Details[[#This Row],[Order ID]],'List of Orders '!$A$1:$E$501,3,FALSE)</f>
        <v>Masurkar</v>
      </c>
      <c r="J509" t="str">
        <f>INDEX('List of Orders '!$D$2:$D$501, MATCH(Order_Details[[#This Row],[Order ID]],'List of Orders '!$A$2:$A$501,0))</f>
        <v>Punjab</v>
      </c>
      <c r="K509" t="str">
        <f>INDEX('List of Orders '!$E$2:$E$501, MATCH(Order_Details[[#This Row],[Order ID]],'List of Orders '!$A$2:$A$501,0))</f>
        <v>Amritsar</v>
      </c>
      <c r="L509" s="4"/>
      <c r="M509"/>
    </row>
    <row r="510" spans="1:13" x14ac:dyDescent="0.3">
      <c r="A510" s="1" t="s">
        <v>350</v>
      </c>
      <c r="B510" s="2">
        <v>349</v>
      </c>
      <c r="C510" s="2">
        <v>0</v>
      </c>
      <c r="D510" s="2">
        <v>7</v>
      </c>
      <c r="E510" s="1" t="s">
        <v>1392</v>
      </c>
      <c r="F510" s="1" t="s">
        <v>254</v>
      </c>
      <c r="G510" s="2" t="str">
        <f>VLOOKUP(Order_Details[[#This Row],[Order ID]],'List of Orders '!$A$1:$E$501,2,FALSE)</f>
        <v>10-01-2019</v>
      </c>
      <c r="H510" s="2" t="s">
        <v>1408</v>
      </c>
      <c r="I510" t="str">
        <f>VLOOKUP(Order_Details[[#This Row],[Order ID]],'List of Orders '!$A$1:$E$501,3,FALSE)</f>
        <v>Shatayu</v>
      </c>
      <c r="J510" t="str">
        <f>INDEX('List of Orders '!$D$2:$D$501, MATCH(Order_Details[[#This Row],[Order ID]],'List of Orders '!$A$2:$A$501,0))</f>
        <v>Madhya Pradesh</v>
      </c>
      <c r="K510" t="str">
        <f>INDEX('List of Orders '!$E$2:$E$501, MATCH(Order_Details[[#This Row],[Order ID]],'List of Orders '!$A$2:$A$501,0))</f>
        <v>Indore</v>
      </c>
      <c r="L510" s="4"/>
      <c r="M510"/>
    </row>
    <row r="511" spans="1:13" x14ac:dyDescent="0.3">
      <c r="A511" s="1" t="s">
        <v>287</v>
      </c>
      <c r="B511" s="2">
        <v>89</v>
      </c>
      <c r="C511" s="2">
        <v>17</v>
      </c>
      <c r="D511" s="2">
        <v>2</v>
      </c>
      <c r="E511" s="1" t="s">
        <v>1392</v>
      </c>
      <c r="F511" s="1" t="s">
        <v>254</v>
      </c>
      <c r="G511" s="2" t="str">
        <f>VLOOKUP(Order_Details[[#This Row],[Order ID]],'List of Orders '!$A$1:$E$501,2,FALSE)</f>
        <v>11-01-2019</v>
      </c>
      <c r="H511" s="2" t="s">
        <v>1408</v>
      </c>
      <c r="I511" t="str">
        <f>VLOOKUP(Order_Details[[#This Row],[Order ID]],'List of Orders '!$A$1:$E$501,3,FALSE)</f>
        <v>Brijesh</v>
      </c>
      <c r="J511" t="str">
        <f>INDEX('List of Orders '!$D$2:$D$501, MATCH(Order_Details[[#This Row],[Order ID]],'List of Orders '!$A$2:$A$501,0))</f>
        <v>Rajasthan</v>
      </c>
      <c r="K511" t="str">
        <f>INDEX('List of Orders '!$E$2:$E$501, MATCH(Order_Details[[#This Row],[Order ID]],'List of Orders '!$A$2:$A$501,0))</f>
        <v>Udaipur</v>
      </c>
      <c r="L511" s="4"/>
      <c r="M511"/>
    </row>
    <row r="512" spans="1:13" x14ac:dyDescent="0.3">
      <c r="A512" s="1" t="s">
        <v>208</v>
      </c>
      <c r="B512" s="2">
        <v>121</v>
      </c>
      <c r="C512" s="2">
        <v>41</v>
      </c>
      <c r="D512" s="2">
        <v>4</v>
      </c>
      <c r="E512" s="1" t="s">
        <v>1392</v>
      </c>
      <c r="F512" s="1" t="s">
        <v>254</v>
      </c>
      <c r="G512" s="2" t="str">
        <f>VLOOKUP(Order_Details[[#This Row],[Order ID]],'List of Orders '!$A$1:$E$501,2,FALSE)</f>
        <v>16-01-2019</v>
      </c>
      <c r="H512" s="2" t="s">
        <v>1408</v>
      </c>
      <c r="I512" t="str">
        <f>VLOOKUP(Order_Details[[#This Row],[Order ID]],'List of Orders '!$A$1:$E$501,3,FALSE)</f>
        <v>Shivani</v>
      </c>
      <c r="J512" t="str">
        <f>INDEX('List of Orders '!$D$2:$D$501, MATCH(Order_Details[[#This Row],[Order ID]],'List of Orders '!$A$2:$A$501,0))</f>
        <v>Madhya Pradesh</v>
      </c>
      <c r="K512" t="str">
        <f>INDEX('List of Orders '!$E$2:$E$501, MATCH(Order_Details[[#This Row],[Order ID]],'List of Orders '!$A$2:$A$501,0))</f>
        <v>Indore</v>
      </c>
      <c r="L512" s="4"/>
      <c r="M512"/>
    </row>
    <row r="513" spans="1:13" x14ac:dyDescent="0.3">
      <c r="A513" s="1" t="s">
        <v>108</v>
      </c>
      <c r="B513" s="2">
        <v>355</v>
      </c>
      <c r="C513" s="2">
        <v>114</v>
      </c>
      <c r="D513" s="2">
        <v>7</v>
      </c>
      <c r="E513" s="1" t="s">
        <v>1392</v>
      </c>
      <c r="F513" s="1" t="s">
        <v>254</v>
      </c>
      <c r="G513" s="2" t="str">
        <f>VLOOKUP(Order_Details[[#This Row],[Order ID]],'List of Orders '!$A$1:$E$501,2,FALSE)</f>
        <v>18-01-2019</v>
      </c>
      <c r="H513" s="2" t="s">
        <v>1408</v>
      </c>
      <c r="I513" t="str">
        <f>VLOOKUP(Order_Details[[#This Row],[Order ID]],'List of Orders '!$A$1:$E$501,3,FALSE)</f>
        <v>Aashna</v>
      </c>
      <c r="J513" t="str">
        <f>INDEX('List of Orders '!$D$2:$D$501, MATCH(Order_Details[[#This Row],[Order ID]],'List of Orders '!$A$2:$A$501,0))</f>
        <v>Uttar Pradesh</v>
      </c>
      <c r="K513" t="str">
        <f>INDEX('List of Orders '!$E$2:$E$501, MATCH(Order_Details[[#This Row],[Order ID]],'List of Orders '!$A$2:$A$501,0))</f>
        <v>Allahabad</v>
      </c>
      <c r="L513" s="4"/>
      <c r="M513"/>
    </row>
    <row r="514" spans="1:13" x14ac:dyDescent="0.3">
      <c r="A514" s="1" t="s">
        <v>108</v>
      </c>
      <c r="B514" s="2">
        <v>83</v>
      </c>
      <c r="C514" s="2">
        <v>12</v>
      </c>
      <c r="D514" s="2">
        <v>3</v>
      </c>
      <c r="E514" s="1" t="s">
        <v>1392</v>
      </c>
      <c r="F514" s="1" t="s">
        <v>254</v>
      </c>
      <c r="G514" s="2" t="str">
        <f>VLOOKUP(Order_Details[[#This Row],[Order ID]],'List of Orders '!$A$1:$E$501,2,FALSE)</f>
        <v>18-01-2019</v>
      </c>
      <c r="H514" s="2" t="s">
        <v>1408</v>
      </c>
      <c r="I514" t="str">
        <f>VLOOKUP(Order_Details[[#This Row],[Order ID]],'List of Orders '!$A$1:$E$501,3,FALSE)</f>
        <v>Aashna</v>
      </c>
      <c r="J514" t="str">
        <f>INDEX('List of Orders '!$D$2:$D$501, MATCH(Order_Details[[#This Row],[Order ID]],'List of Orders '!$A$2:$A$501,0))</f>
        <v>Uttar Pradesh</v>
      </c>
      <c r="K514" t="str">
        <f>INDEX('List of Orders '!$E$2:$E$501, MATCH(Order_Details[[#This Row],[Order ID]],'List of Orders '!$A$2:$A$501,0))</f>
        <v>Allahabad</v>
      </c>
      <c r="L514" s="4"/>
      <c r="M514"/>
    </row>
    <row r="515" spans="1:13" x14ac:dyDescent="0.3">
      <c r="A515" s="1" t="s">
        <v>210</v>
      </c>
      <c r="B515" s="2">
        <v>43</v>
      </c>
      <c r="C515" s="2">
        <v>5</v>
      </c>
      <c r="D515" s="2">
        <v>3</v>
      </c>
      <c r="E515" s="1" t="s">
        <v>1392</v>
      </c>
      <c r="F515" s="1" t="s">
        <v>254</v>
      </c>
      <c r="G515" s="2" t="str">
        <f>VLOOKUP(Order_Details[[#This Row],[Order ID]],'List of Orders '!$A$1:$E$501,2,FALSE)</f>
        <v>22-01-2019</v>
      </c>
      <c r="H515" s="2" t="s">
        <v>1408</v>
      </c>
      <c r="I515" t="str">
        <f>VLOOKUP(Order_Details[[#This Row],[Order ID]],'List of Orders '!$A$1:$E$501,3,FALSE)</f>
        <v>Rohan</v>
      </c>
      <c r="J515" t="str">
        <f>INDEX('List of Orders '!$D$2:$D$501, MATCH(Order_Details[[#This Row],[Order ID]],'List of Orders '!$A$2:$A$501,0))</f>
        <v>Madhya Pradesh</v>
      </c>
      <c r="K515" t="str">
        <f>INDEX('List of Orders '!$E$2:$E$501, MATCH(Order_Details[[#This Row],[Order ID]],'List of Orders '!$A$2:$A$501,0))</f>
        <v>Indore</v>
      </c>
      <c r="L515" s="4"/>
      <c r="M515"/>
    </row>
    <row r="516" spans="1:13" x14ac:dyDescent="0.3">
      <c r="A516" s="1" t="s">
        <v>109</v>
      </c>
      <c r="B516" s="2">
        <v>147</v>
      </c>
      <c r="C516" s="2">
        <v>73</v>
      </c>
      <c r="D516" s="2">
        <v>3</v>
      </c>
      <c r="E516" s="1" t="s">
        <v>1392</v>
      </c>
      <c r="F516" s="1" t="s">
        <v>254</v>
      </c>
      <c r="G516" s="2" t="str">
        <f>VLOOKUP(Order_Details[[#This Row],[Order ID]],'List of Orders '!$A$1:$E$501,2,FALSE)</f>
        <v>23-01-2019</v>
      </c>
      <c r="H516" s="2" t="s">
        <v>1408</v>
      </c>
      <c r="I516" t="str">
        <f>VLOOKUP(Order_Details[[#This Row],[Order ID]],'List of Orders '!$A$1:$E$501,3,FALSE)</f>
        <v>Abhishek</v>
      </c>
      <c r="J516" t="str">
        <f>INDEX('List of Orders '!$D$2:$D$501, MATCH(Order_Details[[#This Row],[Order ID]],'List of Orders '!$A$2:$A$501,0))</f>
        <v>Rajasthan</v>
      </c>
      <c r="K516" t="str">
        <f>INDEX('List of Orders '!$E$2:$E$501, MATCH(Order_Details[[#This Row],[Order ID]],'List of Orders '!$A$2:$A$501,0))</f>
        <v>Udaipur</v>
      </c>
      <c r="L516" s="4"/>
      <c r="M516"/>
    </row>
    <row r="517" spans="1:13" x14ac:dyDescent="0.3">
      <c r="A517" s="1" t="s">
        <v>288</v>
      </c>
      <c r="B517" s="2">
        <v>152</v>
      </c>
      <c r="C517" s="2">
        <v>50</v>
      </c>
      <c r="D517" s="2">
        <v>6</v>
      </c>
      <c r="E517" s="1" t="s">
        <v>1392</v>
      </c>
      <c r="F517" s="1" t="s">
        <v>254</v>
      </c>
      <c r="G517" s="2" t="str">
        <f>VLOOKUP(Order_Details[[#This Row],[Order ID]],'List of Orders '!$A$1:$E$501,2,FALSE)</f>
        <v>30-01-2019</v>
      </c>
      <c r="H517" s="2" t="s">
        <v>1408</v>
      </c>
      <c r="I517" t="str">
        <f>VLOOKUP(Order_Details[[#This Row],[Order ID]],'List of Orders '!$A$1:$E$501,3,FALSE)</f>
        <v>Bhargav</v>
      </c>
      <c r="J517" t="str">
        <f>INDEX('List of Orders '!$D$2:$D$501, MATCH(Order_Details[[#This Row],[Order ID]],'List of Orders '!$A$2:$A$501,0))</f>
        <v>Madhya Pradesh</v>
      </c>
      <c r="K517" t="str">
        <f>INDEX('List of Orders '!$E$2:$E$501, MATCH(Order_Details[[#This Row],[Order ID]],'List of Orders '!$A$2:$A$501,0))</f>
        <v>Delhi</v>
      </c>
      <c r="L517" s="4"/>
      <c r="M517"/>
    </row>
    <row r="518" spans="1:13" x14ac:dyDescent="0.3">
      <c r="A518" s="1" t="s">
        <v>289</v>
      </c>
      <c r="B518" s="2">
        <v>78</v>
      </c>
      <c r="C518" s="2">
        <v>27</v>
      </c>
      <c r="D518" s="2">
        <v>3</v>
      </c>
      <c r="E518" s="1" t="s">
        <v>1392</v>
      </c>
      <c r="F518" s="1" t="s">
        <v>254</v>
      </c>
      <c r="G518" s="2" t="str">
        <f>VLOOKUP(Order_Details[[#This Row],[Order ID]],'List of Orders '!$A$1:$E$501,2,FALSE)</f>
        <v>31-01-2019</v>
      </c>
      <c r="H518" s="2" t="s">
        <v>1408</v>
      </c>
      <c r="I518" t="str">
        <f>VLOOKUP(Order_Details[[#This Row],[Order ID]],'List of Orders '!$A$1:$E$501,3,FALSE)</f>
        <v>Abhijit</v>
      </c>
      <c r="J518" t="str">
        <f>INDEX('List of Orders '!$D$2:$D$501, MATCH(Order_Details[[#This Row],[Order ID]],'List of Orders '!$A$2:$A$501,0))</f>
        <v>Delhi</v>
      </c>
      <c r="K518" t="str">
        <f>INDEX('List of Orders '!$E$2:$E$501, MATCH(Order_Details[[#This Row],[Order ID]],'List of Orders '!$A$2:$A$501,0))</f>
        <v>Delhi</v>
      </c>
      <c r="L518" s="4"/>
      <c r="M518"/>
    </row>
    <row r="519" spans="1:13" x14ac:dyDescent="0.3">
      <c r="A519" s="1" t="s">
        <v>290</v>
      </c>
      <c r="B519" s="2">
        <v>103</v>
      </c>
      <c r="C519" s="2">
        <v>21</v>
      </c>
      <c r="D519" s="2">
        <v>7</v>
      </c>
      <c r="E519" s="1" t="s">
        <v>1392</v>
      </c>
      <c r="F519" s="1" t="s">
        <v>254</v>
      </c>
      <c r="G519" s="2" t="str">
        <f>VLOOKUP(Order_Details[[#This Row],[Order ID]],'List of Orders '!$A$1:$E$501,2,FALSE)</f>
        <v>07-02-2019</v>
      </c>
      <c r="H519" s="2" t="s">
        <v>1408</v>
      </c>
      <c r="I519" t="str">
        <f>VLOOKUP(Order_Details[[#This Row],[Order ID]],'List of Orders '!$A$1:$E$501,3,FALSE)</f>
        <v>Geetanjali</v>
      </c>
      <c r="J519" t="str">
        <f>INDEX('List of Orders '!$D$2:$D$501, MATCH(Order_Details[[#This Row],[Order ID]],'List of Orders '!$A$2:$A$501,0))</f>
        <v>Madhya Pradesh</v>
      </c>
      <c r="K519" t="str">
        <f>INDEX('List of Orders '!$E$2:$E$501, MATCH(Order_Details[[#This Row],[Order ID]],'List of Orders '!$A$2:$A$501,0))</f>
        <v>Delhi</v>
      </c>
      <c r="L519" s="4"/>
      <c r="M519"/>
    </row>
    <row r="520" spans="1:13" x14ac:dyDescent="0.3">
      <c r="A520" s="1" t="s">
        <v>291</v>
      </c>
      <c r="B520" s="2">
        <v>125</v>
      </c>
      <c r="C520" s="2">
        <v>22</v>
      </c>
      <c r="D520" s="2">
        <v>3</v>
      </c>
      <c r="E520" s="1" t="s">
        <v>1392</v>
      </c>
      <c r="F520" s="1" t="s">
        <v>254</v>
      </c>
      <c r="G520" s="2" t="str">
        <f>VLOOKUP(Order_Details[[#This Row],[Order ID]],'List of Orders '!$A$1:$E$501,2,FALSE)</f>
        <v>08-02-2019</v>
      </c>
      <c r="H520" s="2" t="s">
        <v>1408</v>
      </c>
      <c r="I520" t="str">
        <f>VLOOKUP(Order_Details[[#This Row],[Order ID]],'List of Orders '!$A$1:$E$501,3,FALSE)</f>
        <v>Kajal</v>
      </c>
      <c r="J520" t="str">
        <f>INDEX('List of Orders '!$D$2:$D$501, MATCH(Order_Details[[#This Row],[Order ID]],'List of Orders '!$A$2:$A$501,0))</f>
        <v>Delhi</v>
      </c>
      <c r="K520" t="str">
        <f>INDEX('List of Orders '!$E$2:$E$501, MATCH(Order_Details[[#This Row],[Order ID]],'List of Orders '!$A$2:$A$501,0))</f>
        <v>Delhi</v>
      </c>
      <c r="L520" s="4"/>
      <c r="M520"/>
    </row>
    <row r="521" spans="1:13" x14ac:dyDescent="0.3">
      <c r="A521" s="1" t="s">
        <v>292</v>
      </c>
      <c r="B521" s="2">
        <v>110</v>
      </c>
      <c r="C521" s="2">
        <v>12</v>
      </c>
      <c r="D521" s="2">
        <v>7</v>
      </c>
      <c r="E521" s="1" t="s">
        <v>1392</v>
      </c>
      <c r="F521" s="1" t="s">
        <v>254</v>
      </c>
      <c r="G521" s="2" t="str">
        <f>VLOOKUP(Order_Details[[#This Row],[Order ID]],'List of Orders '!$A$1:$E$501,2,FALSE)</f>
        <v>13-02-2019</v>
      </c>
      <c r="H521" s="2" t="s">
        <v>1408</v>
      </c>
      <c r="I521" t="str">
        <f>VLOOKUP(Order_Details[[#This Row],[Order ID]],'List of Orders '!$A$1:$E$501,3,FALSE)</f>
        <v>Neha</v>
      </c>
      <c r="J521" t="str">
        <f>INDEX('List of Orders '!$D$2:$D$501, MATCH(Order_Details[[#This Row],[Order ID]],'List of Orders '!$A$2:$A$501,0))</f>
        <v>Rajasthan</v>
      </c>
      <c r="K521" t="str">
        <f>INDEX('List of Orders '!$E$2:$E$501, MATCH(Order_Details[[#This Row],[Order ID]],'List of Orders '!$A$2:$A$501,0))</f>
        <v>Udaipur</v>
      </c>
      <c r="L521" s="4"/>
      <c r="M521"/>
    </row>
    <row r="522" spans="1:13" x14ac:dyDescent="0.3">
      <c r="A522" s="1" t="s">
        <v>293</v>
      </c>
      <c r="B522" s="2">
        <v>52</v>
      </c>
      <c r="C522" s="2">
        <v>18</v>
      </c>
      <c r="D522" s="2">
        <v>2</v>
      </c>
      <c r="E522" s="1" t="s">
        <v>1392</v>
      </c>
      <c r="F522" s="1" t="s">
        <v>254</v>
      </c>
      <c r="G522" s="2" t="str">
        <f>VLOOKUP(Order_Details[[#This Row],[Order ID]],'List of Orders '!$A$1:$E$501,2,FALSE)</f>
        <v>16-02-2019</v>
      </c>
      <c r="H522" s="2" t="s">
        <v>1408</v>
      </c>
      <c r="I522" t="str">
        <f>VLOOKUP(Order_Details[[#This Row],[Order ID]],'List of Orders '!$A$1:$E$501,3,FALSE)</f>
        <v>Akshata</v>
      </c>
      <c r="J522" t="str">
        <f>INDEX('List of Orders '!$D$2:$D$501, MATCH(Order_Details[[#This Row],[Order ID]],'List of Orders '!$A$2:$A$501,0))</f>
        <v>Gujarat</v>
      </c>
      <c r="K522" t="str">
        <f>INDEX('List of Orders '!$E$2:$E$501, MATCH(Order_Details[[#This Row],[Order ID]],'List of Orders '!$A$2:$A$501,0))</f>
        <v>Surat</v>
      </c>
      <c r="L522" s="4"/>
      <c r="M522"/>
    </row>
    <row r="523" spans="1:13" x14ac:dyDescent="0.3">
      <c r="A523" s="1" t="s">
        <v>294</v>
      </c>
      <c r="B523" s="2">
        <v>27</v>
      </c>
      <c r="C523" s="2">
        <v>12</v>
      </c>
      <c r="D523" s="2">
        <v>1</v>
      </c>
      <c r="E523" s="1" t="s">
        <v>1392</v>
      </c>
      <c r="F523" s="1" t="s">
        <v>254</v>
      </c>
      <c r="G523" s="2" t="str">
        <f>VLOOKUP(Order_Details[[#This Row],[Order ID]],'List of Orders '!$A$1:$E$501,2,FALSE)</f>
        <v>19-02-2019</v>
      </c>
      <c r="H523" s="2" t="s">
        <v>1408</v>
      </c>
      <c r="I523" t="str">
        <f>VLOOKUP(Order_Details[[#This Row],[Order ID]],'List of Orders '!$A$1:$E$501,3,FALSE)</f>
        <v>Shruti</v>
      </c>
      <c r="J523" t="str">
        <f>INDEX('List of Orders '!$D$2:$D$501, MATCH(Order_Details[[#This Row],[Order ID]],'List of Orders '!$A$2:$A$501,0))</f>
        <v>Maharashtra</v>
      </c>
      <c r="K523" t="str">
        <f>INDEX('List of Orders '!$E$2:$E$501, MATCH(Order_Details[[#This Row],[Order ID]],'List of Orders '!$A$2:$A$501,0))</f>
        <v>Mumbai</v>
      </c>
      <c r="L523" s="4"/>
      <c r="M523"/>
    </row>
    <row r="524" spans="1:13" x14ac:dyDescent="0.3">
      <c r="A524" s="1" t="s">
        <v>113</v>
      </c>
      <c r="B524" s="2">
        <v>81</v>
      </c>
      <c r="C524" s="2">
        <v>-44</v>
      </c>
      <c r="D524" s="2">
        <v>3</v>
      </c>
      <c r="E524" s="1" t="s">
        <v>1392</v>
      </c>
      <c r="F524" s="1" t="s">
        <v>254</v>
      </c>
      <c r="G524" s="2" t="str">
        <f>VLOOKUP(Order_Details[[#This Row],[Order ID]],'List of Orders '!$A$1:$E$501,2,FALSE)</f>
        <v>27-02-2019</v>
      </c>
      <c r="H524" s="2" t="s">
        <v>1408</v>
      </c>
      <c r="I524" t="str">
        <f>VLOOKUP(Order_Details[[#This Row],[Order ID]],'List of Orders '!$A$1:$E$501,3,FALSE)</f>
        <v>Shikhar</v>
      </c>
      <c r="J524" t="str">
        <f>INDEX('List of Orders '!$D$2:$D$501, MATCH(Order_Details[[#This Row],[Order ID]],'List of Orders '!$A$2:$A$501,0))</f>
        <v>Maharashtra</v>
      </c>
      <c r="K524" t="str">
        <f>INDEX('List of Orders '!$E$2:$E$501, MATCH(Order_Details[[#This Row],[Order ID]],'List of Orders '!$A$2:$A$501,0))</f>
        <v>Mumbai</v>
      </c>
      <c r="L524" s="4"/>
      <c r="M524"/>
    </row>
    <row r="525" spans="1:13" x14ac:dyDescent="0.3">
      <c r="A525" s="1" t="s">
        <v>295</v>
      </c>
      <c r="B525" s="2">
        <v>59</v>
      </c>
      <c r="C525" s="2">
        <v>25</v>
      </c>
      <c r="D525" s="2">
        <v>3</v>
      </c>
      <c r="E525" s="1" t="s">
        <v>1392</v>
      </c>
      <c r="F525" s="1" t="s">
        <v>254</v>
      </c>
      <c r="G525" s="2" t="str">
        <f>VLOOKUP(Order_Details[[#This Row],[Order ID]],'List of Orders '!$A$1:$E$501,2,FALSE)</f>
        <v>04-03-2019</v>
      </c>
      <c r="H525" s="2" t="s">
        <v>1408</v>
      </c>
      <c r="I525" t="str">
        <f>VLOOKUP(Order_Details[[#This Row],[Order ID]],'List of Orders '!$A$1:$E$501,3,FALSE)</f>
        <v>Shikhar</v>
      </c>
      <c r="J525" t="str">
        <f>INDEX('List of Orders '!$D$2:$D$501, MATCH(Order_Details[[#This Row],[Order ID]],'List of Orders '!$A$2:$A$501,0))</f>
        <v>Himachal Pradesh</v>
      </c>
      <c r="K525" t="str">
        <f>INDEX('List of Orders '!$E$2:$E$501, MATCH(Order_Details[[#This Row],[Order ID]],'List of Orders '!$A$2:$A$501,0))</f>
        <v>Simla</v>
      </c>
      <c r="L525" s="4"/>
      <c r="M525"/>
    </row>
    <row r="526" spans="1:13" x14ac:dyDescent="0.3">
      <c r="A526" s="1" t="s">
        <v>217</v>
      </c>
      <c r="B526" s="2">
        <v>55</v>
      </c>
      <c r="C526" s="2">
        <v>4</v>
      </c>
      <c r="D526" s="2">
        <v>2</v>
      </c>
      <c r="E526" s="1" t="s">
        <v>1392</v>
      </c>
      <c r="F526" s="1" t="s">
        <v>254</v>
      </c>
      <c r="G526" s="2" t="str">
        <f>VLOOKUP(Order_Details[[#This Row],[Order ID]],'List of Orders '!$A$1:$E$501,2,FALSE)</f>
        <v>06-03-2019</v>
      </c>
      <c r="H526" s="2" t="s">
        <v>1408</v>
      </c>
      <c r="I526" t="str">
        <f>VLOOKUP(Order_Details[[#This Row],[Order ID]],'List of Orders '!$A$1:$E$501,3,FALSE)</f>
        <v>Vivek</v>
      </c>
      <c r="J526" t="str">
        <f>INDEX('List of Orders '!$D$2:$D$501, MATCH(Order_Details[[#This Row],[Order ID]],'List of Orders '!$A$2:$A$501,0))</f>
        <v>Goa</v>
      </c>
      <c r="K526" t="str">
        <f>INDEX('List of Orders '!$E$2:$E$501, MATCH(Order_Details[[#This Row],[Order ID]],'List of Orders '!$A$2:$A$501,0))</f>
        <v>Goa</v>
      </c>
      <c r="L526" s="4"/>
      <c r="M526"/>
    </row>
    <row r="527" spans="1:13" x14ac:dyDescent="0.3">
      <c r="A527" s="1" t="s">
        <v>116</v>
      </c>
      <c r="B527" s="2">
        <v>48</v>
      </c>
      <c r="C527" s="2">
        <v>20</v>
      </c>
      <c r="D527" s="2">
        <v>4</v>
      </c>
      <c r="E527" s="1" t="s">
        <v>1392</v>
      </c>
      <c r="F527" s="1" t="s">
        <v>254</v>
      </c>
      <c r="G527" s="2" t="str">
        <f>VLOOKUP(Order_Details[[#This Row],[Order ID]],'List of Orders '!$A$1:$E$501,2,FALSE)</f>
        <v>09-03-2019</v>
      </c>
      <c r="H527" s="2" t="s">
        <v>1408</v>
      </c>
      <c r="I527" t="str">
        <f>VLOOKUP(Order_Details[[#This Row],[Order ID]],'List of Orders '!$A$1:$E$501,3,FALSE)</f>
        <v>Shardul</v>
      </c>
      <c r="J527" t="str">
        <f>INDEX('List of Orders '!$D$2:$D$501, MATCH(Order_Details[[#This Row],[Order ID]],'List of Orders '!$A$2:$A$501,0))</f>
        <v>Gujarat</v>
      </c>
      <c r="K527" t="str">
        <f>INDEX('List of Orders '!$E$2:$E$501, MATCH(Order_Details[[#This Row],[Order ID]],'List of Orders '!$A$2:$A$501,0))</f>
        <v>Ahmedabad</v>
      </c>
      <c r="L527" s="4"/>
      <c r="M527"/>
    </row>
    <row r="528" spans="1:13" x14ac:dyDescent="0.3">
      <c r="A528" s="1" t="s">
        <v>119</v>
      </c>
      <c r="B528" s="2">
        <v>54</v>
      </c>
      <c r="C528" s="2">
        <v>27</v>
      </c>
      <c r="D528" s="2">
        <v>2</v>
      </c>
      <c r="E528" s="1" t="s">
        <v>1392</v>
      </c>
      <c r="F528" s="1" t="s">
        <v>254</v>
      </c>
      <c r="G528" s="2" t="str">
        <f>VLOOKUP(Order_Details[[#This Row],[Order ID]],'List of Orders '!$A$1:$E$501,2,FALSE)</f>
        <v>16-03-2019</v>
      </c>
      <c r="H528" s="2" t="s">
        <v>1408</v>
      </c>
      <c r="I528" t="str">
        <f>VLOOKUP(Order_Details[[#This Row],[Order ID]],'List of Orders '!$A$1:$E$501,3,FALSE)</f>
        <v>Shruti</v>
      </c>
      <c r="J528" t="str">
        <f>INDEX('List of Orders '!$D$2:$D$501, MATCH(Order_Details[[#This Row],[Order ID]],'List of Orders '!$A$2:$A$501,0))</f>
        <v>Madhya Pradesh</v>
      </c>
      <c r="K528" t="str">
        <f>INDEX('List of Orders '!$E$2:$E$501, MATCH(Order_Details[[#This Row],[Order ID]],'List of Orders '!$A$2:$A$501,0))</f>
        <v>Indore</v>
      </c>
      <c r="L528" s="4"/>
      <c r="M528"/>
    </row>
    <row r="529" spans="1:13" x14ac:dyDescent="0.3">
      <c r="A529" s="1" t="s">
        <v>119</v>
      </c>
      <c r="B529" s="2">
        <v>133</v>
      </c>
      <c r="C529" s="2">
        <v>5</v>
      </c>
      <c r="D529" s="2">
        <v>5</v>
      </c>
      <c r="E529" s="1" t="s">
        <v>1392</v>
      </c>
      <c r="F529" s="1" t="s">
        <v>254</v>
      </c>
      <c r="G529" s="2" t="str">
        <f>VLOOKUP(Order_Details[[#This Row],[Order ID]],'List of Orders '!$A$1:$E$501,2,FALSE)</f>
        <v>16-03-2019</v>
      </c>
      <c r="H529" s="2" t="s">
        <v>1408</v>
      </c>
      <c r="I529" t="str">
        <f>VLOOKUP(Order_Details[[#This Row],[Order ID]],'List of Orders '!$A$1:$E$501,3,FALSE)</f>
        <v>Shruti</v>
      </c>
      <c r="J529" t="str">
        <f>INDEX('List of Orders '!$D$2:$D$501, MATCH(Order_Details[[#This Row],[Order ID]],'List of Orders '!$A$2:$A$501,0))</f>
        <v>Madhya Pradesh</v>
      </c>
      <c r="K529" t="str">
        <f>INDEX('List of Orders '!$E$2:$E$501, MATCH(Order_Details[[#This Row],[Order ID]],'List of Orders '!$A$2:$A$501,0))</f>
        <v>Indore</v>
      </c>
      <c r="L529" s="4"/>
      <c r="M529"/>
    </row>
    <row r="530" spans="1:13" x14ac:dyDescent="0.3">
      <c r="A530" s="1" t="s">
        <v>220</v>
      </c>
      <c r="B530" s="2">
        <v>102</v>
      </c>
      <c r="C530" s="2">
        <v>13</v>
      </c>
      <c r="D530" s="2">
        <v>2</v>
      </c>
      <c r="E530" s="1" t="s">
        <v>1392</v>
      </c>
      <c r="F530" s="1" t="s">
        <v>254</v>
      </c>
      <c r="G530" s="2" t="str">
        <f>VLOOKUP(Order_Details[[#This Row],[Order ID]],'List of Orders '!$A$1:$E$501,2,FALSE)</f>
        <v>17-03-2019</v>
      </c>
      <c r="H530" s="2" t="s">
        <v>1408</v>
      </c>
      <c r="I530" t="str">
        <f>VLOOKUP(Order_Details[[#This Row],[Order ID]],'List of Orders '!$A$1:$E$501,3,FALSE)</f>
        <v>Jesal</v>
      </c>
      <c r="J530" t="str">
        <f>INDEX('List of Orders '!$D$2:$D$501, MATCH(Order_Details[[#This Row],[Order ID]],'List of Orders '!$A$2:$A$501,0))</f>
        <v>West Bengal</v>
      </c>
      <c r="K530" t="str">
        <f>INDEX('List of Orders '!$E$2:$E$501, MATCH(Order_Details[[#This Row],[Order ID]],'List of Orders '!$A$2:$A$501,0))</f>
        <v>Kolkata</v>
      </c>
      <c r="L530" s="4"/>
      <c r="M530"/>
    </row>
    <row r="531" spans="1:13" x14ac:dyDescent="0.3">
      <c r="A531" s="1" t="s">
        <v>220</v>
      </c>
      <c r="B531" s="2">
        <v>120</v>
      </c>
      <c r="C531" s="2">
        <v>23</v>
      </c>
      <c r="D531" s="2">
        <v>5</v>
      </c>
      <c r="E531" s="1" t="s">
        <v>1392</v>
      </c>
      <c r="F531" s="1" t="s">
        <v>254</v>
      </c>
      <c r="G531" s="2" t="str">
        <f>VLOOKUP(Order_Details[[#This Row],[Order ID]],'List of Orders '!$A$1:$E$501,2,FALSE)</f>
        <v>17-03-2019</v>
      </c>
      <c r="H531" s="2" t="s">
        <v>1408</v>
      </c>
      <c r="I531" t="str">
        <f>VLOOKUP(Order_Details[[#This Row],[Order ID]],'List of Orders '!$A$1:$E$501,3,FALSE)</f>
        <v>Jesal</v>
      </c>
      <c r="J531" t="str">
        <f>INDEX('List of Orders '!$D$2:$D$501, MATCH(Order_Details[[#This Row],[Order ID]],'List of Orders '!$A$2:$A$501,0))</f>
        <v>West Bengal</v>
      </c>
      <c r="K531" t="str">
        <f>INDEX('List of Orders '!$E$2:$E$501, MATCH(Order_Details[[#This Row],[Order ID]],'List of Orders '!$A$2:$A$501,0))</f>
        <v>Kolkata</v>
      </c>
      <c r="L531" s="4"/>
      <c r="M531"/>
    </row>
    <row r="532" spans="1:13" x14ac:dyDescent="0.3">
      <c r="A532" s="1" t="s">
        <v>220</v>
      </c>
      <c r="B532" s="2">
        <v>89</v>
      </c>
      <c r="C532" s="2">
        <v>29</v>
      </c>
      <c r="D532" s="2">
        <v>2</v>
      </c>
      <c r="E532" s="1" t="s">
        <v>1392</v>
      </c>
      <c r="F532" s="1" t="s">
        <v>254</v>
      </c>
      <c r="G532" s="2" t="str">
        <f>VLOOKUP(Order_Details[[#This Row],[Order ID]],'List of Orders '!$A$1:$E$501,2,FALSE)</f>
        <v>17-03-2019</v>
      </c>
      <c r="H532" s="2" t="s">
        <v>1408</v>
      </c>
      <c r="I532" t="str">
        <f>VLOOKUP(Order_Details[[#This Row],[Order ID]],'List of Orders '!$A$1:$E$501,3,FALSE)</f>
        <v>Jesal</v>
      </c>
      <c r="J532" t="str">
        <f>INDEX('List of Orders '!$D$2:$D$501, MATCH(Order_Details[[#This Row],[Order ID]],'List of Orders '!$A$2:$A$501,0))</f>
        <v>West Bengal</v>
      </c>
      <c r="K532" t="str">
        <f>INDEX('List of Orders '!$E$2:$E$501, MATCH(Order_Details[[#This Row],[Order ID]],'List of Orders '!$A$2:$A$501,0))</f>
        <v>Kolkata</v>
      </c>
      <c r="L532" s="4"/>
      <c r="M532"/>
    </row>
    <row r="533" spans="1:13" x14ac:dyDescent="0.3">
      <c r="A533" s="1" t="s">
        <v>221</v>
      </c>
      <c r="B533" s="2">
        <v>81</v>
      </c>
      <c r="C533" s="2">
        <v>41</v>
      </c>
      <c r="D533" s="2">
        <v>3</v>
      </c>
      <c r="E533" s="1" t="s">
        <v>1392</v>
      </c>
      <c r="F533" s="1" t="s">
        <v>254</v>
      </c>
      <c r="G533" s="2" t="str">
        <f>VLOOKUP(Order_Details[[#This Row],[Order ID]],'List of Orders '!$A$1:$E$501,2,FALSE)</f>
        <v>19-03-2019</v>
      </c>
      <c r="H533" s="2" t="s">
        <v>1408</v>
      </c>
      <c r="I533" t="str">
        <f>VLOOKUP(Order_Details[[#This Row],[Order ID]],'List of Orders '!$A$1:$E$501,3,FALSE)</f>
        <v>Krutika</v>
      </c>
      <c r="J533" t="str">
        <f>INDEX('List of Orders '!$D$2:$D$501, MATCH(Order_Details[[#This Row],[Order ID]],'List of Orders '!$A$2:$A$501,0))</f>
        <v>Andhra Pradesh</v>
      </c>
      <c r="K533" t="str">
        <f>INDEX('List of Orders '!$E$2:$E$501, MATCH(Order_Details[[#This Row],[Order ID]],'List of Orders '!$A$2:$A$501,0))</f>
        <v>Hyderabad</v>
      </c>
      <c r="L533" s="4"/>
      <c r="M533"/>
    </row>
    <row r="534" spans="1:13" x14ac:dyDescent="0.3">
      <c r="A534" s="1" t="s">
        <v>221</v>
      </c>
      <c r="B534" s="2">
        <v>87</v>
      </c>
      <c r="C534" s="2">
        <v>36</v>
      </c>
      <c r="D534" s="2">
        <v>5</v>
      </c>
      <c r="E534" s="1" t="s">
        <v>1392</v>
      </c>
      <c r="F534" s="1" t="s">
        <v>254</v>
      </c>
      <c r="G534" s="2" t="str">
        <f>VLOOKUP(Order_Details[[#This Row],[Order ID]],'List of Orders '!$A$1:$E$501,2,FALSE)</f>
        <v>19-03-2019</v>
      </c>
      <c r="H534" s="2" t="s">
        <v>1408</v>
      </c>
      <c r="I534" t="str">
        <f>VLOOKUP(Order_Details[[#This Row],[Order ID]],'List of Orders '!$A$1:$E$501,3,FALSE)</f>
        <v>Krutika</v>
      </c>
      <c r="J534" t="str">
        <f>INDEX('List of Orders '!$D$2:$D$501, MATCH(Order_Details[[#This Row],[Order ID]],'List of Orders '!$A$2:$A$501,0))</f>
        <v>Andhra Pradesh</v>
      </c>
      <c r="K534" t="str">
        <f>INDEX('List of Orders '!$E$2:$E$501, MATCH(Order_Details[[#This Row],[Order ID]],'List of Orders '!$A$2:$A$501,0))</f>
        <v>Hyderabad</v>
      </c>
      <c r="L534" s="4"/>
      <c r="M534"/>
    </row>
    <row r="535" spans="1:13" x14ac:dyDescent="0.3">
      <c r="A535" s="1" t="s">
        <v>121</v>
      </c>
      <c r="B535" s="2">
        <v>44</v>
      </c>
      <c r="C535" s="2">
        <v>10</v>
      </c>
      <c r="D535" s="2">
        <v>3</v>
      </c>
      <c r="E535" s="1" t="s">
        <v>1392</v>
      </c>
      <c r="F535" s="1" t="s">
        <v>254</v>
      </c>
      <c r="G535" s="2" t="str">
        <f>VLOOKUP(Order_Details[[#This Row],[Order ID]],'List of Orders '!$A$1:$E$501,2,FALSE)</f>
        <v>20-03-2019</v>
      </c>
      <c r="H535" s="2" t="s">
        <v>1408</v>
      </c>
      <c r="I535" t="str">
        <f>VLOOKUP(Order_Details[[#This Row],[Order ID]],'List of Orders '!$A$1:$E$501,3,FALSE)</f>
        <v>Trupti</v>
      </c>
      <c r="J535" t="str">
        <f>INDEX('List of Orders '!$D$2:$D$501, MATCH(Order_Details[[#This Row],[Order ID]],'List of Orders '!$A$2:$A$501,0))</f>
        <v>Gujarat</v>
      </c>
      <c r="K535" t="str">
        <f>INDEX('List of Orders '!$E$2:$E$501, MATCH(Order_Details[[#This Row],[Order ID]],'List of Orders '!$A$2:$A$501,0))</f>
        <v>Ahmedabad</v>
      </c>
      <c r="L535" s="4"/>
      <c r="M535"/>
    </row>
    <row r="536" spans="1:13" x14ac:dyDescent="0.3">
      <c r="A536" s="1" t="s">
        <v>122</v>
      </c>
      <c r="B536" s="2">
        <v>110</v>
      </c>
      <c r="C536" s="2">
        <v>20</v>
      </c>
      <c r="D536" s="2">
        <v>5</v>
      </c>
      <c r="E536" s="1" t="s">
        <v>1392</v>
      </c>
      <c r="F536" s="1" t="s">
        <v>254</v>
      </c>
      <c r="G536" s="2" t="str">
        <f>VLOOKUP(Order_Details[[#This Row],[Order ID]],'List of Orders '!$A$1:$E$501,2,FALSE)</f>
        <v>21-03-2019</v>
      </c>
      <c r="H536" s="2" t="s">
        <v>1408</v>
      </c>
      <c r="I536" t="str">
        <f>VLOOKUP(Order_Details[[#This Row],[Order ID]],'List of Orders '!$A$1:$E$501,3,FALSE)</f>
        <v>Soumya</v>
      </c>
      <c r="J536" t="str">
        <f>INDEX('List of Orders '!$D$2:$D$501, MATCH(Order_Details[[#This Row],[Order ID]],'List of Orders '!$A$2:$A$501,0))</f>
        <v>Maharashtra</v>
      </c>
      <c r="K536" t="str">
        <f>INDEX('List of Orders '!$E$2:$E$501, MATCH(Order_Details[[#This Row],[Order ID]],'List of Orders '!$A$2:$A$501,0))</f>
        <v>Pune</v>
      </c>
      <c r="L536" s="4"/>
      <c r="M536"/>
    </row>
    <row r="537" spans="1:13" x14ac:dyDescent="0.3">
      <c r="A537" s="1" t="s">
        <v>123</v>
      </c>
      <c r="B537" s="2">
        <v>147</v>
      </c>
      <c r="C537" s="2">
        <v>73</v>
      </c>
      <c r="D537" s="2">
        <v>3</v>
      </c>
      <c r="E537" s="1" t="s">
        <v>1392</v>
      </c>
      <c r="F537" s="1" t="s">
        <v>254</v>
      </c>
      <c r="G537" s="2" t="str">
        <f>VLOOKUP(Order_Details[[#This Row],[Order ID]],'List of Orders '!$A$1:$E$501,2,FALSE)</f>
        <v>23-03-2019</v>
      </c>
      <c r="H537" s="2" t="s">
        <v>1408</v>
      </c>
      <c r="I537" t="str">
        <f>VLOOKUP(Order_Details[[#This Row],[Order ID]],'List of Orders '!$A$1:$E$501,3,FALSE)</f>
        <v>Mahima</v>
      </c>
      <c r="J537" t="str">
        <f>INDEX('List of Orders '!$D$2:$D$501, MATCH(Order_Details[[#This Row],[Order ID]],'List of Orders '!$A$2:$A$501,0))</f>
        <v>Madhya Pradesh</v>
      </c>
      <c r="K537" t="str">
        <f>INDEX('List of Orders '!$E$2:$E$501, MATCH(Order_Details[[#This Row],[Order ID]],'List of Orders '!$A$2:$A$501,0))</f>
        <v>Indore</v>
      </c>
      <c r="L537" s="4"/>
      <c r="M537"/>
    </row>
    <row r="538" spans="1:13" x14ac:dyDescent="0.3">
      <c r="A538" s="1" t="s">
        <v>125</v>
      </c>
      <c r="B538" s="2">
        <v>199</v>
      </c>
      <c r="C538" s="2">
        <v>0</v>
      </c>
      <c r="D538" s="2">
        <v>4</v>
      </c>
      <c r="E538" s="1" t="s">
        <v>1392</v>
      </c>
      <c r="F538" s="1" t="s">
        <v>254</v>
      </c>
      <c r="G538" s="2" t="str">
        <f>VLOOKUP(Order_Details[[#This Row],[Order ID]],'List of Orders '!$A$1:$E$501,2,FALSE)</f>
        <v>30-03-2019</v>
      </c>
      <c r="H538" s="2" t="s">
        <v>1408</v>
      </c>
      <c r="I538" t="str">
        <f>VLOOKUP(Order_Details[[#This Row],[Order ID]],'List of Orders '!$A$1:$E$501,3,FALSE)</f>
        <v>Oshin</v>
      </c>
      <c r="J538" t="str">
        <f>INDEX('List of Orders '!$D$2:$D$501, MATCH(Order_Details[[#This Row],[Order ID]],'List of Orders '!$A$2:$A$501,0))</f>
        <v>Madhya Pradesh</v>
      </c>
      <c r="K538" t="str">
        <f>INDEX('List of Orders '!$E$2:$E$501, MATCH(Order_Details[[#This Row],[Order ID]],'List of Orders '!$A$2:$A$501,0))</f>
        <v>Indore</v>
      </c>
      <c r="L538" s="4"/>
      <c r="M538"/>
    </row>
    <row r="539" spans="1:13" x14ac:dyDescent="0.3">
      <c r="A539" s="1" t="s">
        <v>296</v>
      </c>
      <c r="B539" s="2">
        <v>111</v>
      </c>
      <c r="C539" s="2">
        <v>9</v>
      </c>
      <c r="D539" s="2">
        <v>4</v>
      </c>
      <c r="E539" s="1" t="s">
        <v>1392</v>
      </c>
      <c r="F539" s="1" t="s">
        <v>254</v>
      </c>
      <c r="G539" s="2" t="str">
        <f>VLOOKUP(Order_Details[[#This Row],[Order ID]],'List of Orders '!$A$1:$E$501,2,FALSE)</f>
        <v>05-04-2019</v>
      </c>
      <c r="H539" s="2" t="s">
        <v>1408</v>
      </c>
      <c r="I539" t="str">
        <f>VLOOKUP(Order_Details[[#This Row],[Order ID]],'List of Orders '!$A$1:$E$501,3,FALSE)</f>
        <v>Rhea</v>
      </c>
      <c r="J539" t="str">
        <f>INDEX('List of Orders '!$D$2:$D$501, MATCH(Order_Details[[#This Row],[Order ID]],'List of Orders '!$A$2:$A$501,0))</f>
        <v>Maharashtra</v>
      </c>
      <c r="K539" t="str">
        <f>INDEX('List of Orders '!$E$2:$E$501, MATCH(Order_Details[[#This Row],[Order ID]],'List of Orders '!$A$2:$A$501,0))</f>
        <v>Mumbai</v>
      </c>
      <c r="L539" s="4"/>
      <c r="M539"/>
    </row>
    <row r="540" spans="1:13" x14ac:dyDescent="0.3">
      <c r="A540" s="1" t="s">
        <v>225</v>
      </c>
      <c r="B540" s="2">
        <v>571</v>
      </c>
      <c r="C540" s="2">
        <v>108</v>
      </c>
      <c r="D540" s="2">
        <v>12</v>
      </c>
      <c r="E540" s="1" t="s">
        <v>1392</v>
      </c>
      <c r="F540" s="1" t="s">
        <v>254</v>
      </c>
      <c r="G540" s="2" t="str">
        <f>VLOOKUP(Order_Details[[#This Row],[Order ID]],'List of Orders '!$A$1:$E$501,2,FALSE)</f>
        <v>08-04-2019</v>
      </c>
      <c r="H540" s="2" t="s">
        <v>1408</v>
      </c>
      <c r="I540" t="str">
        <f>VLOOKUP(Order_Details[[#This Row],[Order ID]],'List of Orders '!$A$1:$E$501,3,FALSE)</f>
        <v>Seema</v>
      </c>
      <c r="J540" t="str">
        <f>INDEX('List of Orders '!$D$2:$D$501, MATCH(Order_Details[[#This Row],[Order ID]],'List of Orders '!$A$2:$A$501,0))</f>
        <v>Uttar Pradesh</v>
      </c>
      <c r="K540" t="str">
        <f>INDEX('List of Orders '!$E$2:$E$501, MATCH(Order_Details[[#This Row],[Order ID]],'List of Orders '!$A$2:$A$501,0))</f>
        <v>Allahabad</v>
      </c>
      <c r="L540" s="4"/>
      <c r="M540"/>
    </row>
    <row r="541" spans="1:13" x14ac:dyDescent="0.3">
      <c r="A541" s="1" t="s">
        <v>297</v>
      </c>
      <c r="B541" s="2">
        <v>27</v>
      </c>
      <c r="C541" s="2">
        <v>1</v>
      </c>
      <c r="D541" s="2">
        <v>1</v>
      </c>
      <c r="E541" s="1" t="s">
        <v>1392</v>
      </c>
      <c r="F541" s="1" t="s">
        <v>254</v>
      </c>
      <c r="G541" s="2" t="str">
        <f>VLOOKUP(Order_Details[[#This Row],[Order ID]],'List of Orders '!$A$1:$E$501,2,FALSE)</f>
        <v>12-04-2019</v>
      </c>
      <c r="H541" s="2" t="s">
        <v>1408</v>
      </c>
      <c r="I541" t="str">
        <f>VLOOKUP(Order_Details[[#This Row],[Order ID]],'List of Orders '!$A$1:$E$501,3,FALSE)</f>
        <v>Aayushi</v>
      </c>
      <c r="J541" t="str">
        <f>INDEX('List of Orders '!$D$2:$D$501, MATCH(Order_Details[[#This Row],[Order ID]],'List of Orders '!$A$2:$A$501,0))</f>
        <v>Gujarat</v>
      </c>
      <c r="K541" t="str">
        <f>INDEX('List of Orders '!$E$2:$E$501, MATCH(Order_Details[[#This Row],[Order ID]],'List of Orders '!$A$2:$A$501,0))</f>
        <v>Surat</v>
      </c>
      <c r="L541" s="4"/>
      <c r="M541"/>
    </row>
    <row r="542" spans="1:13" x14ac:dyDescent="0.3">
      <c r="A542" s="1" t="s">
        <v>297</v>
      </c>
      <c r="B542" s="2">
        <v>74</v>
      </c>
      <c r="C542" s="2">
        <v>29</v>
      </c>
      <c r="D542" s="2">
        <v>3</v>
      </c>
      <c r="E542" s="1" t="s">
        <v>1392</v>
      </c>
      <c r="F542" s="1" t="s">
        <v>254</v>
      </c>
      <c r="G542" s="2" t="str">
        <f>VLOOKUP(Order_Details[[#This Row],[Order ID]],'List of Orders '!$A$1:$E$501,2,FALSE)</f>
        <v>12-04-2019</v>
      </c>
      <c r="H542" s="2" t="s">
        <v>1408</v>
      </c>
      <c r="I542" t="str">
        <f>VLOOKUP(Order_Details[[#This Row],[Order ID]],'List of Orders '!$A$1:$E$501,3,FALSE)</f>
        <v>Aayushi</v>
      </c>
      <c r="J542" t="str">
        <f>INDEX('List of Orders '!$D$2:$D$501, MATCH(Order_Details[[#This Row],[Order ID]],'List of Orders '!$A$2:$A$501,0))</f>
        <v>Gujarat</v>
      </c>
      <c r="K542" t="str">
        <f>INDEX('List of Orders '!$E$2:$E$501, MATCH(Order_Details[[#This Row],[Order ID]],'List of Orders '!$A$2:$A$501,0))</f>
        <v>Surat</v>
      </c>
      <c r="L542" s="4"/>
      <c r="M542"/>
    </row>
    <row r="543" spans="1:13" x14ac:dyDescent="0.3">
      <c r="A543" s="1" t="s">
        <v>298</v>
      </c>
      <c r="B543" s="2">
        <v>341</v>
      </c>
      <c r="C543" s="2">
        <v>160</v>
      </c>
      <c r="D543" s="2">
        <v>7</v>
      </c>
      <c r="E543" s="1" t="s">
        <v>1392</v>
      </c>
      <c r="F543" s="1" t="s">
        <v>254</v>
      </c>
      <c r="G543" s="2" t="str">
        <f>VLOOKUP(Order_Details[[#This Row],[Order ID]],'List of Orders '!$A$1:$E$501,2,FALSE)</f>
        <v>13-04-2019</v>
      </c>
      <c r="H543" s="2" t="s">
        <v>1408</v>
      </c>
      <c r="I543" t="str">
        <f>VLOOKUP(Order_Details[[#This Row],[Order ID]],'List of Orders '!$A$1:$E$501,3,FALSE)</f>
        <v>Parin</v>
      </c>
      <c r="J543" t="str">
        <f>INDEX('List of Orders '!$D$2:$D$501, MATCH(Order_Details[[#This Row],[Order ID]],'List of Orders '!$A$2:$A$501,0))</f>
        <v>Maharashtra</v>
      </c>
      <c r="K543" t="str">
        <f>INDEX('List of Orders '!$E$2:$E$501, MATCH(Order_Details[[#This Row],[Order ID]],'List of Orders '!$A$2:$A$501,0))</f>
        <v>Mumbai</v>
      </c>
      <c r="L543" s="4"/>
      <c r="M543"/>
    </row>
    <row r="544" spans="1:13" x14ac:dyDescent="0.3">
      <c r="A544" s="1" t="s">
        <v>128</v>
      </c>
      <c r="B544" s="2">
        <v>48</v>
      </c>
      <c r="C544" s="2">
        <v>2</v>
      </c>
      <c r="D544" s="2">
        <v>3</v>
      </c>
      <c r="E544" s="1" t="s">
        <v>1392</v>
      </c>
      <c r="F544" s="1" t="s">
        <v>254</v>
      </c>
      <c r="G544" s="2" t="str">
        <f>VLOOKUP(Order_Details[[#This Row],[Order ID]],'List of Orders '!$A$1:$E$501,2,FALSE)</f>
        <v>16-04-2019</v>
      </c>
      <c r="H544" s="2" t="s">
        <v>1408</v>
      </c>
      <c r="I544" t="str">
        <f>VLOOKUP(Order_Details[[#This Row],[Order ID]],'List of Orders '!$A$1:$E$501,3,FALSE)</f>
        <v>Amruta</v>
      </c>
      <c r="J544" t="str">
        <f>INDEX('List of Orders '!$D$2:$D$501, MATCH(Order_Details[[#This Row],[Order ID]],'List of Orders '!$A$2:$A$501,0))</f>
        <v>Delhi</v>
      </c>
      <c r="K544" t="str">
        <f>INDEX('List of Orders '!$E$2:$E$501, MATCH(Order_Details[[#This Row],[Order ID]],'List of Orders '!$A$2:$A$501,0))</f>
        <v>Delhi</v>
      </c>
      <c r="L544" s="4"/>
      <c r="M544"/>
    </row>
    <row r="545" spans="1:13" x14ac:dyDescent="0.3">
      <c r="A545" s="1" t="s">
        <v>299</v>
      </c>
      <c r="B545" s="2">
        <v>304</v>
      </c>
      <c r="C545" s="2">
        <v>97</v>
      </c>
      <c r="D545" s="2">
        <v>6</v>
      </c>
      <c r="E545" s="1" t="s">
        <v>1392</v>
      </c>
      <c r="F545" s="1" t="s">
        <v>254</v>
      </c>
      <c r="G545" s="2" t="str">
        <f>VLOOKUP(Order_Details[[#This Row],[Order ID]],'List of Orders '!$A$1:$E$501,2,FALSE)</f>
        <v>19-04-2019</v>
      </c>
      <c r="H545" s="2" t="s">
        <v>1408</v>
      </c>
      <c r="I545" t="str">
        <f>VLOOKUP(Order_Details[[#This Row],[Order ID]],'List of Orders '!$A$1:$E$501,3,FALSE)</f>
        <v>Kajal</v>
      </c>
      <c r="J545" t="str">
        <f>INDEX('List of Orders '!$D$2:$D$501, MATCH(Order_Details[[#This Row],[Order ID]],'List of Orders '!$A$2:$A$501,0))</f>
        <v>Delhi</v>
      </c>
      <c r="K545" t="str">
        <f>INDEX('List of Orders '!$E$2:$E$501, MATCH(Order_Details[[#This Row],[Order ID]],'List of Orders '!$A$2:$A$501,0))</f>
        <v>Delhi</v>
      </c>
      <c r="L545" s="4"/>
      <c r="M545"/>
    </row>
    <row r="546" spans="1:13" x14ac:dyDescent="0.3">
      <c r="A546" s="1" t="s">
        <v>226</v>
      </c>
      <c r="B546" s="2">
        <v>44</v>
      </c>
      <c r="C546" s="2">
        <v>11</v>
      </c>
      <c r="D546" s="2">
        <v>4</v>
      </c>
      <c r="E546" s="1" t="s">
        <v>1392</v>
      </c>
      <c r="F546" s="1" t="s">
        <v>254</v>
      </c>
      <c r="G546" s="2" t="str">
        <f>VLOOKUP(Order_Details[[#This Row],[Order ID]],'List of Orders '!$A$1:$E$501,2,FALSE)</f>
        <v>20-04-2019</v>
      </c>
      <c r="H546" s="2" t="s">
        <v>1408</v>
      </c>
      <c r="I546" t="str">
        <f>VLOOKUP(Order_Details[[#This Row],[Order ID]],'List of Orders '!$A$1:$E$501,3,FALSE)</f>
        <v>Ginny</v>
      </c>
      <c r="J546" t="str">
        <f>INDEX('List of Orders '!$D$2:$D$501, MATCH(Order_Details[[#This Row],[Order ID]],'List of Orders '!$A$2:$A$501,0))</f>
        <v>Madhya Pradesh</v>
      </c>
      <c r="K546" t="str">
        <f>INDEX('List of Orders '!$E$2:$E$501, MATCH(Order_Details[[#This Row],[Order ID]],'List of Orders '!$A$2:$A$501,0))</f>
        <v>Indore</v>
      </c>
      <c r="L546" s="4"/>
      <c r="M546"/>
    </row>
    <row r="547" spans="1:13" x14ac:dyDescent="0.3">
      <c r="A547" s="1" t="s">
        <v>227</v>
      </c>
      <c r="B547" s="2">
        <v>299</v>
      </c>
      <c r="C547" s="2">
        <v>0</v>
      </c>
      <c r="D547" s="2">
        <v>6</v>
      </c>
      <c r="E547" s="1" t="s">
        <v>1392</v>
      </c>
      <c r="F547" s="1" t="s">
        <v>254</v>
      </c>
      <c r="G547" s="2" t="str">
        <f>VLOOKUP(Order_Details[[#This Row],[Order ID]],'List of Orders '!$A$1:$E$501,2,FALSE)</f>
        <v>22-04-2019</v>
      </c>
      <c r="H547" s="2" t="s">
        <v>1408</v>
      </c>
      <c r="I547" t="str">
        <f>VLOOKUP(Order_Details[[#This Row],[Order ID]],'List of Orders '!$A$1:$E$501,3,FALSE)</f>
        <v>Manjiri</v>
      </c>
      <c r="J547" t="str">
        <f>INDEX('List of Orders '!$D$2:$D$501, MATCH(Order_Details[[#This Row],[Order ID]],'List of Orders '!$A$2:$A$501,0))</f>
        <v>Delhi</v>
      </c>
      <c r="K547" t="str">
        <f>INDEX('List of Orders '!$E$2:$E$501, MATCH(Order_Details[[#This Row],[Order ID]],'List of Orders '!$A$2:$A$501,0))</f>
        <v>Delhi</v>
      </c>
      <c r="L547" s="4"/>
      <c r="M547"/>
    </row>
    <row r="548" spans="1:13" x14ac:dyDescent="0.3">
      <c r="A548" s="1" t="s">
        <v>228</v>
      </c>
      <c r="B548" s="2">
        <v>10</v>
      </c>
      <c r="C548" s="2">
        <v>5</v>
      </c>
      <c r="D548" s="2">
        <v>1</v>
      </c>
      <c r="E548" s="1" t="s">
        <v>1392</v>
      </c>
      <c r="F548" s="1" t="s">
        <v>254</v>
      </c>
      <c r="G548" s="2" t="str">
        <f>VLOOKUP(Order_Details[[#This Row],[Order ID]],'List of Orders '!$A$1:$E$501,2,FALSE)</f>
        <v>24-04-2019</v>
      </c>
      <c r="H548" s="2" t="s">
        <v>1408</v>
      </c>
      <c r="I548" t="str">
        <f>VLOOKUP(Order_Details[[#This Row],[Order ID]],'List of Orders '!$A$1:$E$501,3,FALSE)</f>
        <v>Anjali</v>
      </c>
      <c r="J548" t="str">
        <f>INDEX('List of Orders '!$D$2:$D$501, MATCH(Order_Details[[#This Row],[Order ID]],'List of Orders '!$A$2:$A$501,0))</f>
        <v>Delhi</v>
      </c>
      <c r="K548" t="str">
        <f>INDEX('List of Orders '!$E$2:$E$501, MATCH(Order_Details[[#This Row],[Order ID]],'List of Orders '!$A$2:$A$501,0))</f>
        <v>Delhi</v>
      </c>
      <c r="L548" s="4"/>
      <c r="M548"/>
    </row>
    <row r="549" spans="1:13" x14ac:dyDescent="0.3">
      <c r="A549" s="1" t="s">
        <v>300</v>
      </c>
      <c r="B549" s="2">
        <v>44</v>
      </c>
      <c r="C549" s="2">
        <v>8</v>
      </c>
      <c r="D549" s="2">
        <v>2</v>
      </c>
      <c r="E549" s="1" t="s">
        <v>1392</v>
      </c>
      <c r="F549" s="1" t="s">
        <v>254</v>
      </c>
      <c r="G549" s="2" t="str">
        <f>VLOOKUP(Order_Details[[#This Row],[Order ID]],'List of Orders '!$A$1:$E$501,2,FALSE)</f>
        <v>28-04-2019</v>
      </c>
      <c r="H549" s="2" t="s">
        <v>1408</v>
      </c>
      <c r="I549" t="str">
        <f>VLOOKUP(Order_Details[[#This Row],[Order ID]],'List of Orders '!$A$1:$E$501,3,FALSE)</f>
        <v>Harshal</v>
      </c>
      <c r="J549" t="str">
        <f>INDEX('List of Orders '!$D$2:$D$501, MATCH(Order_Details[[#This Row],[Order ID]],'List of Orders '!$A$2:$A$501,0))</f>
        <v>Delhi</v>
      </c>
      <c r="K549" t="str">
        <f>INDEX('List of Orders '!$E$2:$E$501, MATCH(Order_Details[[#This Row],[Order ID]],'List of Orders '!$A$2:$A$501,0))</f>
        <v>Delhi</v>
      </c>
      <c r="L549" s="4"/>
      <c r="M549"/>
    </row>
    <row r="550" spans="1:13" x14ac:dyDescent="0.3">
      <c r="A550" s="1" t="s">
        <v>131</v>
      </c>
      <c r="B550" s="2">
        <v>47</v>
      </c>
      <c r="C550" s="2">
        <v>1</v>
      </c>
      <c r="D550" s="2">
        <v>2</v>
      </c>
      <c r="E550" s="1" t="s">
        <v>1392</v>
      </c>
      <c r="F550" s="1" t="s">
        <v>254</v>
      </c>
      <c r="G550" s="2" t="str">
        <f>VLOOKUP(Order_Details[[#This Row],[Order ID]],'List of Orders '!$A$1:$E$501,2,FALSE)</f>
        <v>01-05-2019</v>
      </c>
      <c r="H550" s="2" t="s">
        <v>1408</v>
      </c>
      <c r="I550" t="str">
        <f>VLOOKUP(Order_Details[[#This Row],[Order ID]],'List of Orders '!$A$1:$E$501,3,FALSE)</f>
        <v>Prashant</v>
      </c>
      <c r="J550" t="str">
        <f>INDEX('List of Orders '!$D$2:$D$501, MATCH(Order_Details[[#This Row],[Order ID]],'List of Orders '!$A$2:$A$501,0))</f>
        <v>Delhi</v>
      </c>
      <c r="K550" t="str">
        <f>INDEX('List of Orders '!$E$2:$E$501, MATCH(Order_Details[[#This Row],[Order ID]],'List of Orders '!$A$2:$A$501,0))</f>
        <v>Delhi</v>
      </c>
      <c r="L550" s="4"/>
      <c r="M550"/>
    </row>
    <row r="551" spans="1:13" x14ac:dyDescent="0.3">
      <c r="A551" s="1" t="s">
        <v>132</v>
      </c>
      <c r="B551" s="2">
        <v>26</v>
      </c>
      <c r="C551" s="2">
        <v>-17</v>
      </c>
      <c r="D551" s="2">
        <v>1</v>
      </c>
      <c r="E551" s="1" t="s">
        <v>1392</v>
      </c>
      <c r="F551" s="1" t="s">
        <v>254</v>
      </c>
      <c r="G551" s="2" t="str">
        <f>VLOOKUP(Order_Details[[#This Row],[Order ID]],'List of Orders '!$A$1:$E$501,2,FALSE)</f>
        <v>04-05-2019</v>
      </c>
      <c r="H551" s="2" t="s">
        <v>1408</v>
      </c>
      <c r="I551" t="str">
        <f>VLOOKUP(Order_Details[[#This Row],[Order ID]],'List of Orders '!$A$1:$E$501,3,FALSE)</f>
        <v>Diwakar</v>
      </c>
      <c r="J551" t="str">
        <f>INDEX('List of Orders '!$D$2:$D$501, MATCH(Order_Details[[#This Row],[Order ID]],'List of Orders '!$A$2:$A$501,0))</f>
        <v>Delhi</v>
      </c>
      <c r="K551" t="str">
        <f>INDEX('List of Orders '!$E$2:$E$501, MATCH(Order_Details[[#This Row],[Order ID]],'List of Orders '!$A$2:$A$501,0))</f>
        <v>Delhi</v>
      </c>
      <c r="L551" s="4"/>
      <c r="M551"/>
    </row>
    <row r="552" spans="1:13" x14ac:dyDescent="0.3">
      <c r="A552" s="1" t="s">
        <v>132</v>
      </c>
      <c r="B552" s="2">
        <v>93</v>
      </c>
      <c r="C552" s="2">
        <v>-65</v>
      </c>
      <c r="D552" s="2">
        <v>4</v>
      </c>
      <c r="E552" s="1" t="s">
        <v>1392</v>
      </c>
      <c r="F552" s="1" t="s">
        <v>254</v>
      </c>
      <c r="G552" s="2" t="str">
        <f>VLOOKUP(Order_Details[[#This Row],[Order ID]],'List of Orders '!$A$1:$E$501,2,FALSE)</f>
        <v>04-05-2019</v>
      </c>
      <c r="H552" s="2" t="s">
        <v>1408</v>
      </c>
      <c r="I552" t="str">
        <f>VLOOKUP(Order_Details[[#This Row],[Order ID]],'List of Orders '!$A$1:$E$501,3,FALSE)</f>
        <v>Diwakar</v>
      </c>
      <c r="J552" t="str">
        <f>INDEX('List of Orders '!$D$2:$D$501, MATCH(Order_Details[[#This Row],[Order ID]],'List of Orders '!$A$2:$A$501,0))</f>
        <v>Delhi</v>
      </c>
      <c r="K552" t="str">
        <f>INDEX('List of Orders '!$E$2:$E$501, MATCH(Order_Details[[#This Row],[Order ID]],'List of Orders '!$A$2:$A$501,0))</f>
        <v>Delhi</v>
      </c>
      <c r="L552" s="4"/>
      <c r="M552"/>
    </row>
    <row r="553" spans="1:13" x14ac:dyDescent="0.3">
      <c r="A553" s="1" t="s">
        <v>132</v>
      </c>
      <c r="B553" s="2">
        <v>352</v>
      </c>
      <c r="C553" s="2">
        <v>74</v>
      </c>
      <c r="D553" s="2">
        <v>8</v>
      </c>
      <c r="E553" s="1" t="s">
        <v>1392</v>
      </c>
      <c r="F553" s="1" t="s">
        <v>254</v>
      </c>
      <c r="G553" s="2" t="str">
        <f>VLOOKUP(Order_Details[[#This Row],[Order ID]],'List of Orders '!$A$1:$E$501,2,FALSE)</f>
        <v>04-05-2019</v>
      </c>
      <c r="H553" s="2" t="s">
        <v>1408</v>
      </c>
      <c r="I553" t="str">
        <f>VLOOKUP(Order_Details[[#This Row],[Order ID]],'List of Orders '!$A$1:$E$501,3,FALSE)</f>
        <v>Diwakar</v>
      </c>
      <c r="J553" t="str">
        <f>INDEX('List of Orders '!$D$2:$D$501, MATCH(Order_Details[[#This Row],[Order ID]],'List of Orders '!$A$2:$A$501,0))</f>
        <v>Delhi</v>
      </c>
      <c r="K553" t="str">
        <f>INDEX('List of Orders '!$E$2:$E$501, MATCH(Order_Details[[#This Row],[Order ID]],'List of Orders '!$A$2:$A$501,0))</f>
        <v>Delhi</v>
      </c>
      <c r="L553" s="4"/>
      <c r="M553"/>
    </row>
    <row r="554" spans="1:13" x14ac:dyDescent="0.3">
      <c r="A554" s="1" t="s">
        <v>133</v>
      </c>
      <c r="B554" s="2">
        <v>80</v>
      </c>
      <c r="C554" s="2">
        <v>22</v>
      </c>
      <c r="D554" s="2">
        <v>3</v>
      </c>
      <c r="E554" s="1" t="s">
        <v>1392</v>
      </c>
      <c r="F554" s="1" t="s">
        <v>254</v>
      </c>
      <c r="G554" s="2" t="str">
        <f>VLOOKUP(Order_Details[[#This Row],[Order ID]],'List of Orders '!$A$1:$E$501,2,FALSE)</f>
        <v>07-05-2019</v>
      </c>
      <c r="H554" s="2" t="s">
        <v>1408</v>
      </c>
      <c r="I554" t="str">
        <f>VLOOKUP(Order_Details[[#This Row],[Order ID]],'List of Orders '!$A$1:$E$501,3,FALSE)</f>
        <v>Harsh</v>
      </c>
      <c r="J554" t="str">
        <f>INDEX('List of Orders '!$D$2:$D$501, MATCH(Order_Details[[#This Row],[Order ID]],'List of Orders '!$A$2:$A$501,0))</f>
        <v>Delhi</v>
      </c>
      <c r="K554" t="str">
        <f>INDEX('List of Orders '!$E$2:$E$501, MATCH(Order_Details[[#This Row],[Order ID]],'List of Orders '!$A$2:$A$501,0))</f>
        <v>Delhi</v>
      </c>
      <c r="L554" s="4"/>
      <c r="M554"/>
    </row>
    <row r="555" spans="1:13" x14ac:dyDescent="0.3">
      <c r="A555" s="1" t="s">
        <v>301</v>
      </c>
      <c r="B555" s="2">
        <v>87</v>
      </c>
      <c r="C555" s="2">
        <v>10</v>
      </c>
      <c r="D555" s="2">
        <v>3</v>
      </c>
      <c r="E555" s="1" t="s">
        <v>1392</v>
      </c>
      <c r="F555" s="1" t="s">
        <v>254</v>
      </c>
      <c r="G555" s="2" t="str">
        <f>VLOOKUP(Order_Details[[#This Row],[Order ID]],'List of Orders '!$A$1:$E$501,2,FALSE)</f>
        <v>10-05-2019</v>
      </c>
      <c r="H555" s="2" t="s">
        <v>1408</v>
      </c>
      <c r="I555" t="str">
        <f>VLOOKUP(Order_Details[[#This Row],[Order ID]],'List of Orders '!$A$1:$E$501,3,FALSE)</f>
        <v>Parnavi</v>
      </c>
      <c r="J555" t="str">
        <f>INDEX('List of Orders '!$D$2:$D$501, MATCH(Order_Details[[#This Row],[Order ID]],'List of Orders '!$A$2:$A$501,0))</f>
        <v>West Bengal</v>
      </c>
      <c r="K555" t="str">
        <f>INDEX('List of Orders '!$E$2:$E$501, MATCH(Order_Details[[#This Row],[Order ID]],'List of Orders '!$A$2:$A$501,0))</f>
        <v>Kolkata</v>
      </c>
      <c r="L555" s="4"/>
      <c r="M555"/>
    </row>
    <row r="556" spans="1:13" x14ac:dyDescent="0.3">
      <c r="A556" s="1" t="s">
        <v>136</v>
      </c>
      <c r="B556" s="2">
        <v>22</v>
      </c>
      <c r="C556" s="2">
        <v>4</v>
      </c>
      <c r="D556" s="2">
        <v>1</v>
      </c>
      <c r="E556" s="1" t="s">
        <v>1392</v>
      </c>
      <c r="F556" s="1" t="s">
        <v>254</v>
      </c>
      <c r="G556" s="2" t="str">
        <f>VLOOKUP(Order_Details[[#This Row],[Order ID]],'List of Orders '!$A$1:$E$501,2,FALSE)</f>
        <v>13-05-2019</v>
      </c>
      <c r="H556" s="2" t="s">
        <v>1408</v>
      </c>
      <c r="I556" t="str">
        <f>VLOOKUP(Order_Details[[#This Row],[Order ID]],'List of Orders '!$A$1:$E$501,3,FALSE)</f>
        <v>Kalyani</v>
      </c>
      <c r="J556" t="str">
        <f>INDEX('List of Orders '!$D$2:$D$501, MATCH(Order_Details[[#This Row],[Order ID]],'List of Orders '!$A$2:$A$501,0))</f>
        <v>Tamil Nadu</v>
      </c>
      <c r="K556" t="str">
        <f>INDEX('List of Orders '!$E$2:$E$501, MATCH(Order_Details[[#This Row],[Order ID]],'List of Orders '!$A$2:$A$501,0))</f>
        <v>Chennai</v>
      </c>
      <c r="L556" s="4"/>
      <c r="M556"/>
    </row>
    <row r="557" spans="1:13" x14ac:dyDescent="0.3">
      <c r="A557" s="1" t="s">
        <v>232</v>
      </c>
      <c r="B557" s="2">
        <v>29</v>
      </c>
      <c r="C557" s="2">
        <v>3</v>
      </c>
      <c r="D557" s="2">
        <v>2</v>
      </c>
      <c r="E557" s="1" t="s">
        <v>1392</v>
      </c>
      <c r="F557" s="1" t="s">
        <v>254</v>
      </c>
      <c r="G557" s="2" t="str">
        <f>VLOOKUP(Order_Details[[#This Row],[Order ID]],'List of Orders '!$A$1:$E$501,2,FALSE)</f>
        <v>15-05-2019</v>
      </c>
      <c r="H557" s="2" t="s">
        <v>1408</v>
      </c>
      <c r="I557" t="str">
        <f>VLOOKUP(Order_Details[[#This Row],[Order ID]],'List of Orders '!$A$1:$E$501,3,FALSE)</f>
        <v>Kartikay</v>
      </c>
      <c r="J557" t="str">
        <f>INDEX('List of Orders '!$D$2:$D$501, MATCH(Order_Details[[#This Row],[Order ID]],'List of Orders '!$A$2:$A$501,0))</f>
        <v>Bihar</v>
      </c>
      <c r="K557" t="str">
        <f>INDEX('List of Orders '!$E$2:$E$501, MATCH(Order_Details[[#This Row],[Order ID]],'List of Orders '!$A$2:$A$501,0))</f>
        <v>Patna</v>
      </c>
      <c r="L557" s="4"/>
      <c r="M557"/>
    </row>
    <row r="558" spans="1:13" x14ac:dyDescent="0.3">
      <c r="A558" s="1" t="s">
        <v>302</v>
      </c>
      <c r="B558" s="2">
        <v>93</v>
      </c>
      <c r="C558" s="2">
        <v>44</v>
      </c>
      <c r="D558" s="2">
        <v>2</v>
      </c>
      <c r="E558" s="1" t="s">
        <v>1392</v>
      </c>
      <c r="F558" s="1" t="s">
        <v>254</v>
      </c>
      <c r="G558" s="2" t="str">
        <f>VLOOKUP(Order_Details[[#This Row],[Order ID]],'List of Orders '!$A$1:$E$501,2,FALSE)</f>
        <v>16-05-2019</v>
      </c>
      <c r="H558" s="2" t="s">
        <v>1408</v>
      </c>
      <c r="I558" t="str">
        <f>VLOOKUP(Order_Details[[#This Row],[Order ID]],'List of Orders '!$A$1:$E$501,3,FALSE)</f>
        <v>Bharat</v>
      </c>
      <c r="J558" t="str">
        <f>INDEX('List of Orders '!$D$2:$D$501, MATCH(Order_Details[[#This Row],[Order ID]],'List of Orders '!$A$2:$A$501,0))</f>
        <v>Gujarat</v>
      </c>
      <c r="K558" t="str">
        <f>INDEX('List of Orders '!$E$2:$E$501, MATCH(Order_Details[[#This Row],[Order ID]],'List of Orders '!$A$2:$A$501,0))</f>
        <v>Ahmedabad</v>
      </c>
      <c r="L558" s="4"/>
      <c r="M558"/>
    </row>
    <row r="559" spans="1:13" x14ac:dyDescent="0.3">
      <c r="A559" s="1" t="s">
        <v>235</v>
      </c>
      <c r="B559" s="2">
        <v>49</v>
      </c>
      <c r="C559" s="2">
        <v>21</v>
      </c>
      <c r="D559" s="2">
        <v>1</v>
      </c>
      <c r="E559" s="1" t="s">
        <v>1392</v>
      </c>
      <c r="F559" s="1" t="s">
        <v>254</v>
      </c>
      <c r="G559" s="2" t="str">
        <f>VLOOKUP(Order_Details[[#This Row],[Order ID]],'List of Orders '!$A$1:$E$501,2,FALSE)</f>
        <v>26-05-2019</v>
      </c>
      <c r="H559" s="2" t="s">
        <v>1408</v>
      </c>
      <c r="I559" t="str">
        <f>VLOOKUP(Order_Details[[#This Row],[Order ID]],'List of Orders '!$A$1:$E$501,3,FALSE)</f>
        <v>Anita</v>
      </c>
      <c r="J559" t="str">
        <f>INDEX('List of Orders '!$D$2:$D$501, MATCH(Order_Details[[#This Row],[Order ID]],'List of Orders '!$A$2:$A$501,0))</f>
        <v>Kerala</v>
      </c>
      <c r="K559" t="str">
        <f>INDEX('List of Orders '!$E$2:$E$501, MATCH(Order_Details[[#This Row],[Order ID]],'List of Orders '!$A$2:$A$501,0))</f>
        <v>Thiruvananthapuram</v>
      </c>
      <c r="L559" s="4"/>
      <c r="M559"/>
    </row>
    <row r="560" spans="1:13" x14ac:dyDescent="0.3">
      <c r="A560" s="1" t="s">
        <v>303</v>
      </c>
      <c r="B560" s="2">
        <v>66</v>
      </c>
      <c r="C560" s="2">
        <v>22</v>
      </c>
      <c r="D560" s="2">
        <v>3</v>
      </c>
      <c r="E560" s="1" t="s">
        <v>1392</v>
      </c>
      <c r="F560" s="1" t="s">
        <v>254</v>
      </c>
      <c r="G560" s="2" t="str">
        <f>VLOOKUP(Order_Details[[#This Row],[Order ID]],'List of Orders '!$A$1:$E$501,2,FALSE)</f>
        <v>28-05-2019</v>
      </c>
      <c r="H560" s="2" t="s">
        <v>1408</v>
      </c>
      <c r="I560" t="str">
        <f>VLOOKUP(Order_Details[[#This Row],[Order ID]],'List of Orders '!$A$1:$E$501,3,FALSE)</f>
        <v>Mukesh</v>
      </c>
      <c r="J560" t="str">
        <f>INDEX('List of Orders '!$D$2:$D$501, MATCH(Order_Details[[#This Row],[Order ID]],'List of Orders '!$A$2:$A$501,0))</f>
        <v>Haryana</v>
      </c>
      <c r="K560" t="str">
        <f>INDEX('List of Orders '!$E$2:$E$501, MATCH(Order_Details[[#This Row],[Order ID]],'List of Orders '!$A$2:$A$501,0))</f>
        <v>Chandigarh</v>
      </c>
      <c r="L560" s="4"/>
      <c r="M560"/>
    </row>
    <row r="561" spans="1:13" x14ac:dyDescent="0.3">
      <c r="A561" s="1" t="s">
        <v>303</v>
      </c>
      <c r="B561" s="2">
        <v>59</v>
      </c>
      <c r="C561" s="2">
        <v>21</v>
      </c>
      <c r="D561" s="2">
        <v>2</v>
      </c>
      <c r="E561" s="1" t="s">
        <v>1392</v>
      </c>
      <c r="F561" s="1" t="s">
        <v>254</v>
      </c>
      <c r="G561" s="2" t="str">
        <f>VLOOKUP(Order_Details[[#This Row],[Order ID]],'List of Orders '!$A$1:$E$501,2,FALSE)</f>
        <v>28-05-2019</v>
      </c>
      <c r="H561" s="2" t="s">
        <v>1408</v>
      </c>
      <c r="I561" t="str">
        <f>VLOOKUP(Order_Details[[#This Row],[Order ID]],'List of Orders '!$A$1:$E$501,3,FALSE)</f>
        <v>Mukesh</v>
      </c>
      <c r="J561" t="str">
        <f>INDEX('List of Orders '!$D$2:$D$501, MATCH(Order_Details[[#This Row],[Order ID]],'List of Orders '!$A$2:$A$501,0))</f>
        <v>Haryana</v>
      </c>
      <c r="K561" t="str">
        <f>INDEX('List of Orders '!$E$2:$E$501, MATCH(Order_Details[[#This Row],[Order ID]],'List of Orders '!$A$2:$A$501,0))</f>
        <v>Chandigarh</v>
      </c>
      <c r="L561" s="4"/>
      <c r="M561"/>
    </row>
    <row r="562" spans="1:13" x14ac:dyDescent="0.3">
      <c r="A562" s="1" t="s">
        <v>304</v>
      </c>
      <c r="B562" s="2">
        <v>168</v>
      </c>
      <c r="C562" s="2">
        <v>18</v>
      </c>
      <c r="D562" s="2">
        <v>6</v>
      </c>
      <c r="E562" s="1" t="s">
        <v>1392</v>
      </c>
      <c r="F562" s="1" t="s">
        <v>254</v>
      </c>
      <c r="G562" s="2" t="str">
        <f>VLOOKUP(Order_Details[[#This Row],[Order ID]],'List of Orders '!$A$1:$E$501,2,FALSE)</f>
        <v>29-05-2019</v>
      </c>
      <c r="H562" s="2" t="s">
        <v>1408</v>
      </c>
      <c r="I562" t="str">
        <f>VLOOKUP(Order_Details[[#This Row],[Order ID]],'List of Orders '!$A$1:$E$501,3,FALSE)</f>
        <v>Vandana</v>
      </c>
      <c r="J562" t="str">
        <f>INDEX('List of Orders '!$D$2:$D$501, MATCH(Order_Details[[#This Row],[Order ID]],'List of Orders '!$A$2:$A$501,0))</f>
        <v>Himachal Pradesh</v>
      </c>
      <c r="K562" t="str">
        <f>INDEX('List of Orders '!$E$2:$E$501, MATCH(Order_Details[[#This Row],[Order ID]],'List of Orders '!$A$2:$A$501,0))</f>
        <v>Simla</v>
      </c>
      <c r="L562" s="4"/>
      <c r="M562"/>
    </row>
    <row r="563" spans="1:13" x14ac:dyDescent="0.3">
      <c r="A563" s="1" t="s">
        <v>236</v>
      </c>
      <c r="B563" s="2">
        <v>155</v>
      </c>
      <c r="C563" s="2">
        <v>5</v>
      </c>
      <c r="D563" s="2">
        <v>3</v>
      </c>
      <c r="E563" s="1" t="s">
        <v>1392</v>
      </c>
      <c r="F563" s="1" t="s">
        <v>254</v>
      </c>
      <c r="G563" s="2" t="str">
        <f>VLOOKUP(Order_Details[[#This Row],[Order ID]],'List of Orders '!$A$1:$E$501,2,FALSE)</f>
        <v>30-05-2019</v>
      </c>
      <c r="H563" s="2" t="s">
        <v>1408</v>
      </c>
      <c r="I563" t="str">
        <f>VLOOKUP(Order_Details[[#This Row],[Order ID]],'List of Orders '!$A$1:$E$501,3,FALSE)</f>
        <v>Bhavna</v>
      </c>
      <c r="J563" t="str">
        <f>INDEX('List of Orders '!$D$2:$D$501, MATCH(Order_Details[[#This Row],[Order ID]],'List of Orders '!$A$2:$A$501,0))</f>
        <v>Sikkim</v>
      </c>
      <c r="K563" t="str">
        <f>INDEX('List of Orders '!$E$2:$E$501, MATCH(Order_Details[[#This Row],[Order ID]],'List of Orders '!$A$2:$A$501,0))</f>
        <v>Gangtok</v>
      </c>
      <c r="L563" s="4"/>
      <c r="M563"/>
    </row>
    <row r="564" spans="1:13" x14ac:dyDescent="0.3">
      <c r="A564" s="1" t="s">
        <v>236</v>
      </c>
      <c r="B564" s="2">
        <v>32</v>
      </c>
      <c r="C564" s="2">
        <v>1</v>
      </c>
      <c r="D564" s="2">
        <v>2</v>
      </c>
      <c r="E564" s="1" t="s">
        <v>1392</v>
      </c>
      <c r="F564" s="1" t="s">
        <v>254</v>
      </c>
      <c r="G564" s="2" t="str">
        <f>VLOOKUP(Order_Details[[#This Row],[Order ID]],'List of Orders '!$A$1:$E$501,2,FALSE)</f>
        <v>30-05-2019</v>
      </c>
      <c r="H564" s="2" t="s">
        <v>1408</v>
      </c>
      <c r="I564" t="str">
        <f>VLOOKUP(Order_Details[[#This Row],[Order ID]],'List of Orders '!$A$1:$E$501,3,FALSE)</f>
        <v>Bhavna</v>
      </c>
      <c r="J564" t="str">
        <f>INDEX('List of Orders '!$D$2:$D$501, MATCH(Order_Details[[#This Row],[Order ID]],'List of Orders '!$A$2:$A$501,0))</f>
        <v>Sikkim</v>
      </c>
      <c r="K564" t="str">
        <f>INDEX('List of Orders '!$E$2:$E$501, MATCH(Order_Details[[#This Row],[Order ID]],'List of Orders '!$A$2:$A$501,0))</f>
        <v>Gangtok</v>
      </c>
      <c r="L564" s="4"/>
      <c r="M564"/>
    </row>
    <row r="565" spans="1:13" x14ac:dyDescent="0.3">
      <c r="A565" s="1" t="s">
        <v>238</v>
      </c>
      <c r="B565" s="2">
        <v>50</v>
      </c>
      <c r="C565" s="2">
        <v>25</v>
      </c>
      <c r="D565" s="2">
        <v>5</v>
      </c>
      <c r="E565" s="1" t="s">
        <v>1392</v>
      </c>
      <c r="F565" s="1" t="s">
        <v>254</v>
      </c>
      <c r="G565" s="2" t="str">
        <f>VLOOKUP(Order_Details[[#This Row],[Order ID]],'List of Orders '!$A$1:$E$501,2,FALSE)</f>
        <v>04-06-2019</v>
      </c>
      <c r="H565" s="2" t="s">
        <v>1408</v>
      </c>
      <c r="I565" t="str">
        <f>VLOOKUP(Order_Details[[#This Row],[Order ID]],'List of Orders '!$A$1:$E$501,3,FALSE)</f>
        <v>Sarita</v>
      </c>
      <c r="J565" t="str">
        <f>INDEX('List of Orders '!$D$2:$D$501, MATCH(Order_Details[[#This Row],[Order ID]],'List of Orders '!$A$2:$A$501,0))</f>
        <v>Maharashtra</v>
      </c>
      <c r="K565" t="str">
        <f>INDEX('List of Orders '!$E$2:$E$501, MATCH(Order_Details[[#This Row],[Order ID]],'List of Orders '!$A$2:$A$501,0))</f>
        <v>Pune</v>
      </c>
      <c r="L565" s="4"/>
      <c r="M565"/>
    </row>
    <row r="566" spans="1:13" x14ac:dyDescent="0.3">
      <c r="A566" s="1" t="s">
        <v>305</v>
      </c>
      <c r="B566" s="2">
        <v>171</v>
      </c>
      <c r="C566" s="2">
        <v>68</v>
      </c>
      <c r="D566" s="2">
        <v>7</v>
      </c>
      <c r="E566" s="1" t="s">
        <v>1392</v>
      </c>
      <c r="F566" s="1" t="s">
        <v>254</v>
      </c>
      <c r="G566" s="2" t="str">
        <f>VLOOKUP(Order_Details[[#This Row],[Order ID]],'List of Orders '!$A$1:$E$501,2,FALSE)</f>
        <v>11-06-2019</v>
      </c>
      <c r="H566" s="2" t="s">
        <v>1408</v>
      </c>
      <c r="I566" t="str">
        <f>VLOOKUP(Order_Details[[#This Row],[Order ID]],'List of Orders '!$A$1:$E$501,3,FALSE)</f>
        <v>Hitika</v>
      </c>
      <c r="J566" t="str">
        <f>INDEX('List of Orders '!$D$2:$D$501, MATCH(Order_Details[[#This Row],[Order ID]],'List of Orders '!$A$2:$A$501,0))</f>
        <v>Madhya Pradesh</v>
      </c>
      <c r="K566" t="str">
        <f>INDEX('List of Orders '!$E$2:$E$501, MATCH(Order_Details[[#This Row],[Order ID]],'List of Orders '!$A$2:$A$501,0))</f>
        <v>Indore</v>
      </c>
      <c r="L566" s="4"/>
      <c r="M566"/>
    </row>
    <row r="567" spans="1:13" x14ac:dyDescent="0.3">
      <c r="A567" s="1" t="s">
        <v>306</v>
      </c>
      <c r="B567" s="2">
        <v>52</v>
      </c>
      <c r="C567" s="2">
        <v>14</v>
      </c>
      <c r="D567" s="2">
        <v>2</v>
      </c>
      <c r="E567" s="1" t="s">
        <v>1392</v>
      </c>
      <c r="F567" s="1" t="s">
        <v>254</v>
      </c>
      <c r="G567" s="2" t="str">
        <f>VLOOKUP(Order_Details[[#This Row],[Order ID]],'List of Orders '!$A$1:$E$501,2,FALSE)</f>
        <v>12-06-2019</v>
      </c>
      <c r="H567" s="2" t="s">
        <v>1408</v>
      </c>
      <c r="I567" t="str">
        <f>VLOOKUP(Order_Details[[#This Row],[Order ID]],'List of Orders '!$A$1:$E$501,3,FALSE)</f>
        <v>Pooja</v>
      </c>
      <c r="J567" t="str">
        <f>INDEX('List of Orders '!$D$2:$D$501, MATCH(Order_Details[[#This Row],[Order ID]],'List of Orders '!$A$2:$A$501,0))</f>
        <v>Bihar</v>
      </c>
      <c r="K567" t="str">
        <f>INDEX('List of Orders '!$E$2:$E$501, MATCH(Order_Details[[#This Row],[Order ID]],'List of Orders '!$A$2:$A$501,0))</f>
        <v>Patna</v>
      </c>
      <c r="L567" s="4"/>
      <c r="M567"/>
    </row>
    <row r="568" spans="1:13" x14ac:dyDescent="0.3">
      <c r="A568" s="1" t="s">
        <v>239</v>
      </c>
      <c r="B568" s="2">
        <v>38</v>
      </c>
      <c r="C568" s="2">
        <v>9</v>
      </c>
      <c r="D568" s="2">
        <v>2</v>
      </c>
      <c r="E568" s="1" t="s">
        <v>1392</v>
      </c>
      <c r="F568" s="1" t="s">
        <v>254</v>
      </c>
      <c r="G568" s="2" t="str">
        <f>VLOOKUP(Order_Details[[#This Row],[Order ID]],'List of Orders '!$A$1:$E$501,2,FALSE)</f>
        <v>14-06-2019</v>
      </c>
      <c r="H568" s="2" t="s">
        <v>1408</v>
      </c>
      <c r="I568" t="str">
        <f>VLOOKUP(Order_Details[[#This Row],[Order ID]],'List of Orders '!$A$1:$E$501,3,FALSE)</f>
        <v>Sahil</v>
      </c>
      <c r="J568" t="str">
        <f>INDEX('List of Orders '!$D$2:$D$501, MATCH(Order_Details[[#This Row],[Order ID]],'List of Orders '!$A$2:$A$501,0))</f>
        <v>Punjab</v>
      </c>
      <c r="K568" t="str">
        <f>INDEX('List of Orders '!$E$2:$E$501, MATCH(Order_Details[[#This Row],[Order ID]],'List of Orders '!$A$2:$A$501,0))</f>
        <v>Chandigarh</v>
      </c>
      <c r="L568" s="4"/>
      <c r="M568"/>
    </row>
    <row r="569" spans="1:13" x14ac:dyDescent="0.3">
      <c r="A569" s="1" t="s">
        <v>307</v>
      </c>
      <c r="B569" s="2">
        <v>36</v>
      </c>
      <c r="C569" s="2">
        <v>15</v>
      </c>
      <c r="D569" s="2">
        <v>3</v>
      </c>
      <c r="E569" s="1" t="s">
        <v>1392</v>
      </c>
      <c r="F569" s="1" t="s">
        <v>254</v>
      </c>
      <c r="G569" s="2" t="str">
        <f>VLOOKUP(Order_Details[[#This Row],[Order ID]],'List of Orders '!$A$1:$E$501,2,FALSE)</f>
        <v>16-06-2019</v>
      </c>
      <c r="H569" s="2" t="s">
        <v>1402</v>
      </c>
      <c r="I569" t="str">
        <f>VLOOKUP(Order_Details[[#This Row],[Order ID]],'List of Orders '!$A$1:$E$501,3,FALSE)</f>
        <v>Manish</v>
      </c>
      <c r="J569" t="str">
        <f>INDEX('List of Orders '!$D$2:$D$501, MATCH(Order_Details[[#This Row],[Order ID]],'List of Orders '!$A$2:$A$501,0))</f>
        <v>Himachal Pradesh</v>
      </c>
      <c r="K569" t="str">
        <f>INDEX('List of Orders '!$E$2:$E$501, MATCH(Order_Details[[#This Row],[Order ID]],'List of Orders '!$A$2:$A$501,0))</f>
        <v>Simla</v>
      </c>
      <c r="L569" s="4"/>
      <c r="M569"/>
    </row>
    <row r="570" spans="1:13" x14ac:dyDescent="0.3">
      <c r="A570" s="1" t="s">
        <v>240</v>
      </c>
      <c r="B570" s="2">
        <v>185</v>
      </c>
      <c r="C570" s="2">
        <v>48</v>
      </c>
      <c r="D570" s="2">
        <v>4</v>
      </c>
      <c r="E570" s="1" t="s">
        <v>1392</v>
      </c>
      <c r="F570" s="1" t="s">
        <v>254</v>
      </c>
      <c r="G570" s="2" t="str">
        <f>VLOOKUP(Order_Details[[#This Row],[Order ID]],'List of Orders '!$A$1:$E$501,2,FALSE)</f>
        <v>17-06-2019</v>
      </c>
      <c r="H570" s="2" t="s">
        <v>1402</v>
      </c>
      <c r="I570" t="str">
        <f>VLOOKUP(Order_Details[[#This Row],[Order ID]],'List of Orders '!$A$1:$E$501,3,FALSE)</f>
        <v>Amit</v>
      </c>
      <c r="J570" t="str">
        <f>INDEX('List of Orders '!$D$2:$D$501, MATCH(Order_Details[[#This Row],[Order ID]],'List of Orders '!$A$2:$A$501,0))</f>
        <v>Sikkim</v>
      </c>
      <c r="K570" t="str">
        <f>INDEX('List of Orders '!$E$2:$E$501, MATCH(Order_Details[[#This Row],[Order ID]],'List of Orders '!$A$2:$A$501,0))</f>
        <v>Gangtok</v>
      </c>
      <c r="L570" s="4"/>
      <c r="M570"/>
    </row>
    <row r="571" spans="1:13" x14ac:dyDescent="0.3">
      <c r="A571" s="1" t="s">
        <v>240</v>
      </c>
      <c r="B571" s="2">
        <v>122</v>
      </c>
      <c r="C571" s="2">
        <v>50</v>
      </c>
      <c r="D571" s="2">
        <v>7</v>
      </c>
      <c r="E571" s="1" t="s">
        <v>1392</v>
      </c>
      <c r="F571" s="1" t="s">
        <v>254</v>
      </c>
      <c r="G571" s="2" t="str">
        <f>VLOOKUP(Order_Details[[#This Row],[Order ID]],'List of Orders '!$A$1:$E$501,2,FALSE)</f>
        <v>17-06-2019</v>
      </c>
      <c r="H571" s="2" t="s">
        <v>1402</v>
      </c>
      <c r="I571" t="str">
        <f>VLOOKUP(Order_Details[[#This Row],[Order ID]],'List of Orders '!$A$1:$E$501,3,FALSE)</f>
        <v>Amit</v>
      </c>
      <c r="J571" t="str">
        <f>INDEX('List of Orders '!$D$2:$D$501, MATCH(Order_Details[[#This Row],[Order ID]],'List of Orders '!$A$2:$A$501,0))</f>
        <v>Sikkim</v>
      </c>
      <c r="K571" t="str">
        <f>INDEX('List of Orders '!$E$2:$E$501, MATCH(Order_Details[[#This Row],[Order ID]],'List of Orders '!$A$2:$A$501,0))</f>
        <v>Gangtok</v>
      </c>
      <c r="L571" s="4"/>
      <c r="M571"/>
    </row>
    <row r="572" spans="1:13" x14ac:dyDescent="0.3">
      <c r="A572" s="1" t="s">
        <v>141</v>
      </c>
      <c r="B572" s="2">
        <v>376</v>
      </c>
      <c r="C572" s="2">
        <v>0</v>
      </c>
      <c r="D572" s="2">
        <v>7</v>
      </c>
      <c r="E572" s="1" t="s">
        <v>1392</v>
      </c>
      <c r="F572" s="1" t="s">
        <v>254</v>
      </c>
      <c r="G572" s="2" t="str">
        <f>VLOOKUP(Order_Details[[#This Row],[Order ID]],'List of Orders '!$A$1:$E$501,2,FALSE)</f>
        <v>19-06-2019</v>
      </c>
      <c r="H572" s="2" t="s">
        <v>1402</v>
      </c>
      <c r="I572" t="str">
        <f>VLOOKUP(Order_Details[[#This Row],[Order ID]],'List of Orders '!$A$1:$E$501,3,FALSE)</f>
        <v>Nidhi</v>
      </c>
      <c r="J572" t="str">
        <f>INDEX('List of Orders '!$D$2:$D$501, MATCH(Order_Details[[#This Row],[Order ID]],'List of Orders '!$A$2:$A$501,0))</f>
        <v>Nagaland</v>
      </c>
      <c r="K572" t="str">
        <f>INDEX('List of Orders '!$E$2:$E$501, MATCH(Order_Details[[#This Row],[Order ID]],'List of Orders '!$A$2:$A$501,0))</f>
        <v>Kohima</v>
      </c>
      <c r="L572" s="4"/>
      <c r="M572"/>
    </row>
    <row r="573" spans="1:13" x14ac:dyDescent="0.3">
      <c r="A573" s="1" t="s">
        <v>141</v>
      </c>
      <c r="B573" s="2">
        <v>27</v>
      </c>
      <c r="C573" s="2">
        <v>5</v>
      </c>
      <c r="D573" s="2">
        <v>1</v>
      </c>
      <c r="E573" s="1" t="s">
        <v>1392</v>
      </c>
      <c r="F573" s="1" t="s">
        <v>254</v>
      </c>
      <c r="G573" s="2" t="str">
        <f>VLOOKUP(Order_Details[[#This Row],[Order ID]],'List of Orders '!$A$1:$E$501,2,FALSE)</f>
        <v>19-06-2019</v>
      </c>
      <c r="H573" s="2" t="s">
        <v>1402</v>
      </c>
      <c r="I573" t="str">
        <f>VLOOKUP(Order_Details[[#This Row],[Order ID]],'List of Orders '!$A$1:$E$501,3,FALSE)</f>
        <v>Nidhi</v>
      </c>
      <c r="J573" t="str">
        <f>INDEX('List of Orders '!$D$2:$D$501, MATCH(Order_Details[[#This Row],[Order ID]],'List of Orders '!$A$2:$A$501,0))</f>
        <v>Nagaland</v>
      </c>
      <c r="K573" t="str">
        <f>INDEX('List of Orders '!$E$2:$E$501, MATCH(Order_Details[[#This Row],[Order ID]],'List of Orders '!$A$2:$A$501,0))</f>
        <v>Kohima</v>
      </c>
      <c r="L573" s="4"/>
      <c r="M573"/>
    </row>
    <row r="574" spans="1:13" x14ac:dyDescent="0.3">
      <c r="A574" s="1" t="s">
        <v>142</v>
      </c>
      <c r="B574" s="2">
        <v>38</v>
      </c>
      <c r="C574" s="2">
        <v>9</v>
      </c>
      <c r="D574" s="2">
        <v>2</v>
      </c>
      <c r="E574" s="1" t="s">
        <v>1392</v>
      </c>
      <c r="F574" s="1" t="s">
        <v>254</v>
      </c>
      <c r="G574" s="2" t="str">
        <f>VLOOKUP(Order_Details[[#This Row],[Order ID]],'List of Orders '!$A$1:$E$501,2,FALSE)</f>
        <v>24-06-2019</v>
      </c>
      <c r="H574" s="2" t="s">
        <v>1402</v>
      </c>
      <c r="I574" t="str">
        <f>VLOOKUP(Order_Details[[#This Row],[Order ID]],'List of Orders '!$A$1:$E$501,3,FALSE)</f>
        <v>Paridhi</v>
      </c>
      <c r="J574" t="str">
        <f>INDEX('List of Orders '!$D$2:$D$501, MATCH(Order_Details[[#This Row],[Order ID]],'List of Orders '!$A$2:$A$501,0))</f>
        <v>Rajasthan</v>
      </c>
      <c r="K574" t="str">
        <f>INDEX('List of Orders '!$E$2:$E$501, MATCH(Order_Details[[#This Row],[Order ID]],'List of Orders '!$A$2:$A$501,0))</f>
        <v>Jaipur</v>
      </c>
      <c r="L574" s="4"/>
      <c r="M574"/>
    </row>
    <row r="575" spans="1:13" x14ac:dyDescent="0.3">
      <c r="A575" s="1" t="s">
        <v>143</v>
      </c>
      <c r="B575" s="2">
        <v>80</v>
      </c>
      <c r="C575" s="2">
        <v>22</v>
      </c>
      <c r="D575" s="2">
        <v>3</v>
      </c>
      <c r="E575" s="1" t="s">
        <v>1392</v>
      </c>
      <c r="F575" s="1" t="s">
        <v>254</v>
      </c>
      <c r="G575" s="2" t="str">
        <f>VLOOKUP(Order_Details[[#This Row],[Order ID]],'List of Orders '!$A$1:$E$501,2,FALSE)</f>
        <v>25-06-2019</v>
      </c>
      <c r="H575" s="2" t="s">
        <v>1402</v>
      </c>
      <c r="I575" t="str">
        <f>VLOOKUP(Order_Details[[#This Row],[Order ID]],'List of Orders '!$A$1:$E$501,3,FALSE)</f>
        <v>Parishi</v>
      </c>
      <c r="J575" t="str">
        <f>INDEX('List of Orders '!$D$2:$D$501, MATCH(Order_Details[[#This Row],[Order ID]],'List of Orders '!$A$2:$A$501,0))</f>
        <v>West Bengal</v>
      </c>
      <c r="K575" t="str">
        <f>INDEX('List of Orders '!$E$2:$E$501, MATCH(Order_Details[[#This Row],[Order ID]],'List of Orders '!$A$2:$A$501,0))</f>
        <v>Kolkata</v>
      </c>
      <c r="L575" s="4"/>
      <c r="M575"/>
    </row>
    <row r="576" spans="1:13" x14ac:dyDescent="0.3">
      <c r="A576" s="1" t="s">
        <v>143</v>
      </c>
      <c r="B576" s="2">
        <v>216</v>
      </c>
      <c r="C576" s="2">
        <v>50</v>
      </c>
      <c r="D576" s="2">
        <v>4</v>
      </c>
      <c r="E576" s="1" t="s">
        <v>1392</v>
      </c>
      <c r="F576" s="1" t="s">
        <v>254</v>
      </c>
      <c r="G576" s="2" t="str">
        <f>VLOOKUP(Order_Details[[#This Row],[Order ID]],'List of Orders '!$A$1:$E$501,2,FALSE)</f>
        <v>25-06-2019</v>
      </c>
      <c r="H576" s="2" t="s">
        <v>1402</v>
      </c>
      <c r="I576" t="str">
        <f>VLOOKUP(Order_Details[[#This Row],[Order ID]],'List of Orders '!$A$1:$E$501,3,FALSE)</f>
        <v>Parishi</v>
      </c>
      <c r="J576" t="str">
        <f>INDEX('List of Orders '!$D$2:$D$501, MATCH(Order_Details[[#This Row],[Order ID]],'List of Orders '!$A$2:$A$501,0))</f>
        <v>West Bengal</v>
      </c>
      <c r="K576" t="str">
        <f>INDEX('List of Orders '!$E$2:$E$501, MATCH(Order_Details[[#This Row],[Order ID]],'List of Orders '!$A$2:$A$501,0))</f>
        <v>Kolkata</v>
      </c>
      <c r="L576" s="4"/>
      <c r="M576"/>
    </row>
    <row r="577" spans="1:13" x14ac:dyDescent="0.3">
      <c r="A577" s="1" t="s">
        <v>144</v>
      </c>
      <c r="B577" s="2">
        <v>25</v>
      </c>
      <c r="C577" s="2">
        <v>7</v>
      </c>
      <c r="D577" s="2">
        <v>2</v>
      </c>
      <c r="E577" s="1" t="s">
        <v>1392</v>
      </c>
      <c r="F577" s="1" t="s">
        <v>254</v>
      </c>
      <c r="G577" s="2" t="str">
        <f>VLOOKUP(Order_Details[[#This Row],[Order ID]],'List of Orders '!$A$1:$E$501,2,FALSE)</f>
        <v>26-06-2019</v>
      </c>
      <c r="H577" s="2" t="s">
        <v>1402</v>
      </c>
      <c r="I577" t="str">
        <f>VLOOKUP(Order_Details[[#This Row],[Order ID]],'List of Orders '!$A$1:$E$501,3,FALSE)</f>
        <v>Ajay</v>
      </c>
      <c r="J577" t="str">
        <f>INDEX('List of Orders '!$D$2:$D$501, MATCH(Order_Details[[#This Row],[Order ID]],'List of Orders '!$A$2:$A$501,0))</f>
        <v>Karnataka</v>
      </c>
      <c r="K577" t="str">
        <f>INDEX('List of Orders '!$E$2:$E$501, MATCH(Order_Details[[#This Row],[Order ID]],'List of Orders '!$A$2:$A$501,0))</f>
        <v>Bangalore</v>
      </c>
      <c r="L577" s="4"/>
      <c r="M577"/>
    </row>
    <row r="578" spans="1:13" x14ac:dyDescent="0.3">
      <c r="A578" s="1" t="s">
        <v>145</v>
      </c>
      <c r="B578" s="2">
        <v>85</v>
      </c>
      <c r="C578" s="2">
        <v>2</v>
      </c>
      <c r="D578" s="2">
        <v>6</v>
      </c>
      <c r="E578" s="1" t="s">
        <v>1392</v>
      </c>
      <c r="F578" s="1" t="s">
        <v>254</v>
      </c>
      <c r="G578" s="2" t="str">
        <f>VLOOKUP(Order_Details[[#This Row],[Order ID]],'List of Orders '!$A$1:$E$501,2,FALSE)</f>
        <v>27-06-2019</v>
      </c>
      <c r="H578" s="2" t="s">
        <v>1402</v>
      </c>
      <c r="I578" t="str">
        <f>VLOOKUP(Order_Details[[#This Row],[Order ID]],'List of Orders '!$A$1:$E$501,3,FALSE)</f>
        <v>Kirti</v>
      </c>
      <c r="J578" t="str">
        <f>INDEX('List of Orders '!$D$2:$D$501, MATCH(Order_Details[[#This Row],[Order ID]],'List of Orders '!$A$2:$A$501,0))</f>
        <v>Jammu And Kashmir</v>
      </c>
      <c r="K578" t="str">
        <f>INDEX('List of Orders '!$E$2:$E$501, MATCH(Order_Details[[#This Row],[Order ID]],'List of Orders '!$A$2:$A$501,0))</f>
        <v>Kashmir</v>
      </c>
      <c r="L578" s="4"/>
      <c r="M578"/>
    </row>
    <row r="579" spans="1:13" x14ac:dyDescent="0.3">
      <c r="A579" s="1" t="s">
        <v>145</v>
      </c>
      <c r="B579" s="2">
        <v>162</v>
      </c>
      <c r="C579" s="2">
        <v>55</v>
      </c>
      <c r="D579" s="2">
        <v>3</v>
      </c>
      <c r="E579" s="1" t="s">
        <v>1392</v>
      </c>
      <c r="F579" s="1" t="s">
        <v>254</v>
      </c>
      <c r="G579" s="2" t="str">
        <f>VLOOKUP(Order_Details[[#This Row],[Order ID]],'List of Orders '!$A$1:$E$501,2,FALSE)</f>
        <v>27-06-2019</v>
      </c>
      <c r="H579" s="2" t="s">
        <v>1402</v>
      </c>
      <c r="I579" t="str">
        <f>VLOOKUP(Order_Details[[#This Row],[Order ID]],'List of Orders '!$A$1:$E$501,3,FALSE)</f>
        <v>Kirti</v>
      </c>
      <c r="J579" t="str">
        <f>INDEX('List of Orders '!$D$2:$D$501, MATCH(Order_Details[[#This Row],[Order ID]],'List of Orders '!$A$2:$A$501,0))</f>
        <v>Jammu And Kashmir</v>
      </c>
      <c r="K579" t="str">
        <f>INDEX('List of Orders '!$E$2:$E$501, MATCH(Order_Details[[#This Row],[Order ID]],'List of Orders '!$A$2:$A$501,0))</f>
        <v>Kashmir</v>
      </c>
      <c r="L579" s="4"/>
      <c r="M579"/>
    </row>
    <row r="580" spans="1:13" x14ac:dyDescent="0.3">
      <c r="A580" s="1" t="s">
        <v>146</v>
      </c>
      <c r="B580" s="2">
        <v>139</v>
      </c>
      <c r="C580" s="2">
        <v>36</v>
      </c>
      <c r="D580" s="2">
        <v>3</v>
      </c>
      <c r="E580" s="1" t="s">
        <v>1392</v>
      </c>
      <c r="F580" s="1" t="s">
        <v>254</v>
      </c>
      <c r="G580" s="2" t="str">
        <f>VLOOKUP(Order_Details[[#This Row],[Order ID]],'List of Orders '!$A$1:$E$501,2,FALSE)</f>
        <v>28-06-2019</v>
      </c>
      <c r="H580" s="2" t="s">
        <v>1402</v>
      </c>
      <c r="I580" t="str">
        <f>VLOOKUP(Order_Details[[#This Row],[Order ID]],'List of Orders '!$A$1:$E$501,3,FALSE)</f>
        <v>Mayank</v>
      </c>
      <c r="J580" t="str">
        <f>INDEX('List of Orders '!$D$2:$D$501, MATCH(Order_Details[[#This Row],[Order ID]],'List of Orders '!$A$2:$A$501,0))</f>
        <v>Maharashtra</v>
      </c>
      <c r="K580" t="str">
        <f>INDEX('List of Orders '!$E$2:$E$501, MATCH(Order_Details[[#This Row],[Order ID]],'List of Orders '!$A$2:$A$501,0))</f>
        <v>Mumbai</v>
      </c>
      <c r="L580" s="4"/>
      <c r="M580"/>
    </row>
    <row r="581" spans="1:13" x14ac:dyDescent="0.3">
      <c r="A581" s="1" t="s">
        <v>146</v>
      </c>
      <c r="B581" s="2">
        <v>138</v>
      </c>
      <c r="C581" s="2">
        <v>11</v>
      </c>
      <c r="D581" s="2">
        <v>5</v>
      </c>
      <c r="E581" s="1" t="s">
        <v>1392</v>
      </c>
      <c r="F581" s="1" t="s">
        <v>254</v>
      </c>
      <c r="G581" s="2" t="str">
        <f>VLOOKUP(Order_Details[[#This Row],[Order ID]],'List of Orders '!$A$1:$E$501,2,FALSE)</f>
        <v>28-06-2019</v>
      </c>
      <c r="H581" s="2" t="s">
        <v>1402</v>
      </c>
      <c r="I581" t="str">
        <f>VLOOKUP(Order_Details[[#This Row],[Order ID]],'List of Orders '!$A$1:$E$501,3,FALSE)</f>
        <v>Mayank</v>
      </c>
      <c r="J581" t="str">
        <f>INDEX('List of Orders '!$D$2:$D$501, MATCH(Order_Details[[#This Row],[Order ID]],'List of Orders '!$A$2:$A$501,0))</f>
        <v>Maharashtra</v>
      </c>
      <c r="K581" t="str">
        <f>INDEX('List of Orders '!$E$2:$E$501, MATCH(Order_Details[[#This Row],[Order ID]],'List of Orders '!$A$2:$A$501,0))</f>
        <v>Mumbai</v>
      </c>
      <c r="L581" s="4"/>
      <c r="M581"/>
    </row>
    <row r="582" spans="1:13" x14ac:dyDescent="0.3">
      <c r="A582" s="1" t="s">
        <v>146</v>
      </c>
      <c r="B582" s="2">
        <v>156</v>
      </c>
      <c r="C582" s="2">
        <v>23</v>
      </c>
      <c r="D582" s="2">
        <v>3</v>
      </c>
      <c r="E582" s="1" t="s">
        <v>1392</v>
      </c>
      <c r="F582" s="1" t="s">
        <v>254</v>
      </c>
      <c r="G582" s="2" t="str">
        <f>VLOOKUP(Order_Details[[#This Row],[Order ID]],'List of Orders '!$A$1:$E$501,2,FALSE)</f>
        <v>28-06-2019</v>
      </c>
      <c r="H582" s="2" t="s">
        <v>1402</v>
      </c>
      <c r="I582" t="str">
        <f>VLOOKUP(Order_Details[[#This Row],[Order ID]],'List of Orders '!$A$1:$E$501,3,FALSE)</f>
        <v>Mayank</v>
      </c>
      <c r="J582" t="str">
        <f>INDEX('List of Orders '!$D$2:$D$501, MATCH(Order_Details[[#This Row],[Order ID]],'List of Orders '!$A$2:$A$501,0))</f>
        <v>Maharashtra</v>
      </c>
      <c r="K582" t="str">
        <f>INDEX('List of Orders '!$E$2:$E$501, MATCH(Order_Details[[#This Row],[Order ID]],'List of Orders '!$A$2:$A$501,0))</f>
        <v>Mumbai</v>
      </c>
      <c r="L582" s="4"/>
      <c r="M582"/>
    </row>
    <row r="583" spans="1:13" x14ac:dyDescent="0.3">
      <c r="A583" s="1" t="s">
        <v>147</v>
      </c>
      <c r="B583" s="2">
        <v>227</v>
      </c>
      <c r="C583" s="2">
        <v>48</v>
      </c>
      <c r="D583" s="2">
        <v>5</v>
      </c>
      <c r="E583" s="1" t="s">
        <v>1392</v>
      </c>
      <c r="F583" s="1" t="s">
        <v>254</v>
      </c>
      <c r="G583" s="2" t="str">
        <f>VLOOKUP(Order_Details[[#This Row],[Order ID]],'List of Orders '!$A$1:$E$501,2,FALSE)</f>
        <v>29-06-2019</v>
      </c>
      <c r="H583" s="2" t="s">
        <v>1402</v>
      </c>
      <c r="I583" t="str">
        <f>VLOOKUP(Order_Details[[#This Row],[Order ID]],'List of Orders '!$A$1:$E$501,3,FALSE)</f>
        <v>Yaanvi</v>
      </c>
      <c r="J583" t="str">
        <f>INDEX('List of Orders '!$D$2:$D$501, MATCH(Order_Details[[#This Row],[Order ID]],'List of Orders '!$A$2:$A$501,0))</f>
        <v>Madhya Pradesh</v>
      </c>
      <c r="K583" t="str">
        <f>INDEX('List of Orders '!$E$2:$E$501, MATCH(Order_Details[[#This Row],[Order ID]],'List of Orders '!$A$2:$A$501,0))</f>
        <v>Indore</v>
      </c>
      <c r="L583" s="4"/>
      <c r="M583"/>
    </row>
    <row r="584" spans="1:13" x14ac:dyDescent="0.3">
      <c r="A584" s="1" t="s">
        <v>148</v>
      </c>
      <c r="B584" s="2">
        <v>70</v>
      </c>
      <c r="C584" s="2">
        <v>24</v>
      </c>
      <c r="D584" s="2">
        <v>3</v>
      </c>
      <c r="E584" s="1" t="s">
        <v>1392</v>
      </c>
      <c r="F584" s="1" t="s">
        <v>254</v>
      </c>
      <c r="G584" s="2" t="str">
        <f>VLOOKUP(Order_Details[[#This Row],[Order ID]],'List of Orders '!$A$1:$E$501,2,FALSE)</f>
        <v>30-06-2019</v>
      </c>
      <c r="H584" s="2" t="s">
        <v>1402</v>
      </c>
      <c r="I584" t="str">
        <f>VLOOKUP(Order_Details[[#This Row],[Order ID]],'List of Orders '!$A$1:$E$501,3,FALSE)</f>
        <v>Sonal</v>
      </c>
      <c r="J584" t="str">
        <f>INDEX('List of Orders '!$D$2:$D$501, MATCH(Order_Details[[#This Row],[Order ID]],'List of Orders '!$A$2:$A$501,0))</f>
        <v>Bihar</v>
      </c>
      <c r="K584" t="str">
        <f>INDEX('List of Orders '!$E$2:$E$501, MATCH(Order_Details[[#This Row],[Order ID]],'List of Orders '!$A$2:$A$501,0))</f>
        <v>Patna</v>
      </c>
      <c r="L584" s="4"/>
      <c r="M584"/>
    </row>
    <row r="585" spans="1:13" x14ac:dyDescent="0.3">
      <c r="A585" s="1" t="s">
        <v>150</v>
      </c>
      <c r="B585" s="2">
        <v>109</v>
      </c>
      <c r="C585" s="2">
        <v>52</v>
      </c>
      <c r="D585" s="2">
        <v>2</v>
      </c>
      <c r="E585" s="1" t="s">
        <v>1392</v>
      </c>
      <c r="F585" s="1" t="s">
        <v>254</v>
      </c>
      <c r="G585" s="2" t="str">
        <f>VLOOKUP(Order_Details[[#This Row],[Order ID]],'List of Orders '!$A$1:$E$501,2,FALSE)</f>
        <v>05-07-2019</v>
      </c>
      <c r="H585" s="2" t="s">
        <v>1402</v>
      </c>
      <c r="I585" t="str">
        <f>VLOOKUP(Order_Details[[#This Row],[Order ID]],'List of Orders '!$A$1:$E$501,3,FALSE)</f>
        <v>Anurag</v>
      </c>
      <c r="J585" t="str">
        <f>INDEX('List of Orders '!$D$2:$D$501, MATCH(Order_Details[[#This Row],[Order ID]],'List of Orders '!$A$2:$A$501,0))</f>
        <v>Madhya Pradesh</v>
      </c>
      <c r="K585" t="str">
        <f>INDEX('List of Orders '!$E$2:$E$501, MATCH(Order_Details[[#This Row],[Order ID]],'List of Orders '!$A$2:$A$501,0))</f>
        <v>Indore</v>
      </c>
      <c r="L585" s="4"/>
      <c r="M585"/>
    </row>
    <row r="586" spans="1:13" x14ac:dyDescent="0.3">
      <c r="A586" s="1" t="s">
        <v>308</v>
      </c>
      <c r="B586" s="2">
        <v>44</v>
      </c>
      <c r="C586" s="2">
        <v>-40</v>
      </c>
      <c r="D586" s="2">
        <v>3</v>
      </c>
      <c r="E586" s="1" t="s">
        <v>1392</v>
      </c>
      <c r="F586" s="1" t="s">
        <v>254</v>
      </c>
      <c r="G586" s="2" t="str">
        <f>VLOOKUP(Order_Details[[#This Row],[Order ID]],'List of Orders '!$A$1:$E$501,2,FALSE)</f>
        <v>06-07-2019</v>
      </c>
      <c r="H586" s="2" t="s">
        <v>1402</v>
      </c>
      <c r="I586" t="str">
        <f>VLOOKUP(Order_Details[[#This Row],[Order ID]],'List of Orders '!$A$1:$E$501,3,FALSE)</f>
        <v>Tushina</v>
      </c>
      <c r="J586" t="str">
        <f>INDEX('List of Orders '!$D$2:$D$501, MATCH(Order_Details[[#This Row],[Order ID]],'List of Orders '!$A$2:$A$501,0))</f>
        <v>Goa</v>
      </c>
      <c r="K586" t="str">
        <f>INDEX('List of Orders '!$E$2:$E$501, MATCH(Order_Details[[#This Row],[Order ID]],'List of Orders '!$A$2:$A$501,0))</f>
        <v>Goa</v>
      </c>
      <c r="L586" s="4"/>
      <c r="M586"/>
    </row>
    <row r="587" spans="1:13" x14ac:dyDescent="0.3">
      <c r="A587" s="1" t="s">
        <v>308</v>
      </c>
      <c r="B587" s="2">
        <v>50</v>
      </c>
      <c r="C587" s="2">
        <v>-17</v>
      </c>
      <c r="D587" s="2">
        <v>2</v>
      </c>
      <c r="E587" s="1" t="s">
        <v>1392</v>
      </c>
      <c r="F587" s="1" t="s">
        <v>254</v>
      </c>
      <c r="G587" s="2" t="str">
        <f>VLOOKUP(Order_Details[[#This Row],[Order ID]],'List of Orders '!$A$1:$E$501,2,FALSE)</f>
        <v>06-07-2019</v>
      </c>
      <c r="H587" s="2" t="s">
        <v>1402</v>
      </c>
      <c r="I587" t="str">
        <f>VLOOKUP(Order_Details[[#This Row],[Order ID]],'List of Orders '!$A$1:$E$501,3,FALSE)</f>
        <v>Tushina</v>
      </c>
      <c r="J587" t="str">
        <f>INDEX('List of Orders '!$D$2:$D$501, MATCH(Order_Details[[#This Row],[Order ID]],'List of Orders '!$A$2:$A$501,0))</f>
        <v>Goa</v>
      </c>
      <c r="K587" t="str">
        <f>INDEX('List of Orders '!$E$2:$E$501, MATCH(Order_Details[[#This Row],[Order ID]],'List of Orders '!$A$2:$A$501,0))</f>
        <v>Goa</v>
      </c>
      <c r="L587" s="4"/>
      <c r="M587"/>
    </row>
    <row r="588" spans="1:13" x14ac:dyDescent="0.3">
      <c r="A588" s="1" t="s">
        <v>308</v>
      </c>
      <c r="B588" s="2">
        <v>13</v>
      </c>
      <c r="C588" s="2">
        <v>-2</v>
      </c>
      <c r="D588" s="2">
        <v>1</v>
      </c>
      <c r="E588" s="1" t="s">
        <v>1392</v>
      </c>
      <c r="F588" s="1" t="s">
        <v>254</v>
      </c>
      <c r="G588" s="2" t="str">
        <f>VLOOKUP(Order_Details[[#This Row],[Order ID]],'List of Orders '!$A$1:$E$501,2,FALSE)</f>
        <v>06-07-2019</v>
      </c>
      <c r="H588" s="2" t="s">
        <v>1402</v>
      </c>
      <c r="I588" t="str">
        <f>VLOOKUP(Order_Details[[#This Row],[Order ID]],'List of Orders '!$A$1:$E$501,3,FALSE)</f>
        <v>Tushina</v>
      </c>
      <c r="J588" t="str">
        <f>INDEX('List of Orders '!$D$2:$D$501, MATCH(Order_Details[[#This Row],[Order ID]],'List of Orders '!$A$2:$A$501,0))</f>
        <v>Goa</v>
      </c>
      <c r="K588" t="str">
        <f>INDEX('List of Orders '!$E$2:$E$501, MATCH(Order_Details[[#This Row],[Order ID]],'List of Orders '!$A$2:$A$501,0))</f>
        <v>Goa</v>
      </c>
      <c r="L588" s="4"/>
      <c r="M588"/>
    </row>
    <row r="589" spans="1:13" x14ac:dyDescent="0.3">
      <c r="A589" s="1" t="s">
        <v>309</v>
      </c>
      <c r="B589" s="2">
        <v>146</v>
      </c>
      <c r="C589" s="2">
        <v>19</v>
      </c>
      <c r="D589" s="2">
        <v>5</v>
      </c>
      <c r="E589" s="1" t="s">
        <v>1392</v>
      </c>
      <c r="F589" s="1" t="s">
        <v>254</v>
      </c>
      <c r="G589" s="2" t="str">
        <f>VLOOKUP(Order_Details[[#This Row],[Order ID]],'List of Orders '!$A$1:$E$501,2,FALSE)</f>
        <v>09-07-2019</v>
      </c>
      <c r="H589" s="2" t="s">
        <v>1402</v>
      </c>
      <c r="I589" t="str">
        <f>VLOOKUP(Order_Details[[#This Row],[Order ID]],'List of Orders '!$A$1:$E$501,3,FALSE)</f>
        <v>Nida</v>
      </c>
      <c r="J589" t="str">
        <f>INDEX('List of Orders '!$D$2:$D$501, MATCH(Order_Details[[#This Row],[Order ID]],'List of Orders '!$A$2:$A$501,0))</f>
        <v>Madhya Pradesh</v>
      </c>
      <c r="K589" t="str">
        <f>INDEX('List of Orders '!$E$2:$E$501, MATCH(Order_Details[[#This Row],[Order ID]],'List of Orders '!$A$2:$A$501,0))</f>
        <v>Indore</v>
      </c>
      <c r="L589" s="4"/>
      <c r="M589"/>
    </row>
    <row r="590" spans="1:13" x14ac:dyDescent="0.3">
      <c r="A590" s="1" t="s">
        <v>154</v>
      </c>
      <c r="B590" s="2">
        <v>290</v>
      </c>
      <c r="C590" s="2">
        <v>110</v>
      </c>
      <c r="D590" s="2">
        <v>9</v>
      </c>
      <c r="E590" s="1" t="s">
        <v>1392</v>
      </c>
      <c r="F590" s="1" t="s">
        <v>254</v>
      </c>
      <c r="G590" s="2" t="str">
        <f>VLOOKUP(Order_Details[[#This Row],[Order ID]],'List of Orders '!$A$1:$E$501,2,FALSE)</f>
        <v>17-07-2019</v>
      </c>
      <c r="H590" s="2" t="s">
        <v>1402</v>
      </c>
      <c r="I590" t="str">
        <f>VLOOKUP(Order_Details[[#This Row],[Order ID]],'List of Orders '!$A$1:$E$501,3,FALSE)</f>
        <v>Pournamasi</v>
      </c>
      <c r="J590" t="str">
        <f>INDEX('List of Orders '!$D$2:$D$501, MATCH(Order_Details[[#This Row],[Order ID]],'List of Orders '!$A$2:$A$501,0))</f>
        <v>Madhya Pradesh</v>
      </c>
      <c r="K590" t="str">
        <f>INDEX('List of Orders '!$E$2:$E$501, MATCH(Order_Details[[#This Row],[Order ID]],'List of Orders '!$A$2:$A$501,0))</f>
        <v>Indore</v>
      </c>
      <c r="L590" s="4"/>
      <c r="M590"/>
    </row>
    <row r="591" spans="1:13" x14ac:dyDescent="0.3">
      <c r="A591" s="1" t="s">
        <v>310</v>
      </c>
      <c r="B591" s="2">
        <v>34</v>
      </c>
      <c r="C591" s="2">
        <v>12</v>
      </c>
      <c r="D591" s="2">
        <v>2</v>
      </c>
      <c r="E591" s="1" t="s">
        <v>1392</v>
      </c>
      <c r="F591" s="1" t="s">
        <v>254</v>
      </c>
      <c r="G591" s="2" t="str">
        <f>VLOOKUP(Order_Details[[#This Row],[Order ID]],'List of Orders '!$A$1:$E$501,2,FALSE)</f>
        <v>19-07-2019</v>
      </c>
      <c r="H591" s="2" t="s">
        <v>1402</v>
      </c>
      <c r="I591" t="str">
        <f>VLOOKUP(Order_Details[[#This Row],[Order ID]],'List of Orders '!$A$1:$E$501,3,FALSE)</f>
        <v>Pearl</v>
      </c>
      <c r="J591" t="str">
        <f>INDEX('List of Orders '!$D$2:$D$501, MATCH(Order_Details[[#This Row],[Order ID]],'List of Orders '!$A$2:$A$501,0))</f>
        <v>Maharashtra</v>
      </c>
      <c r="K591" t="str">
        <f>INDEX('List of Orders '!$E$2:$E$501, MATCH(Order_Details[[#This Row],[Order ID]],'List of Orders '!$A$2:$A$501,0))</f>
        <v>Pune</v>
      </c>
      <c r="L591" s="4"/>
      <c r="M591"/>
    </row>
    <row r="592" spans="1:13" x14ac:dyDescent="0.3">
      <c r="A592" s="1" t="s">
        <v>155</v>
      </c>
      <c r="B592" s="2">
        <v>91</v>
      </c>
      <c r="C592" s="2">
        <v>22</v>
      </c>
      <c r="D592" s="2">
        <v>2</v>
      </c>
      <c r="E592" s="1" t="s">
        <v>1392</v>
      </c>
      <c r="F592" s="1" t="s">
        <v>254</v>
      </c>
      <c r="G592" s="2" t="str">
        <f>VLOOKUP(Order_Details[[#This Row],[Order ID]],'List of Orders '!$A$1:$E$501,2,FALSE)</f>
        <v>20-07-2019</v>
      </c>
      <c r="H592" s="2" t="s">
        <v>1402</v>
      </c>
      <c r="I592" t="str">
        <f>VLOOKUP(Order_Details[[#This Row],[Order ID]],'List of Orders '!$A$1:$E$501,3,FALSE)</f>
        <v>Jahan</v>
      </c>
      <c r="J592" t="str">
        <f>INDEX('List of Orders '!$D$2:$D$501, MATCH(Order_Details[[#This Row],[Order ID]],'List of Orders '!$A$2:$A$501,0))</f>
        <v>Madhya Pradesh</v>
      </c>
      <c r="K592" t="str">
        <f>INDEX('List of Orders '!$E$2:$E$501, MATCH(Order_Details[[#This Row],[Order ID]],'List of Orders '!$A$2:$A$501,0))</f>
        <v>Bhopal</v>
      </c>
      <c r="L592" s="4"/>
      <c r="M592"/>
    </row>
    <row r="593" spans="1:13" x14ac:dyDescent="0.3">
      <c r="A593" s="1" t="s">
        <v>311</v>
      </c>
      <c r="B593" s="2">
        <v>137</v>
      </c>
      <c r="C593" s="2">
        <v>63</v>
      </c>
      <c r="D593" s="2">
        <v>3</v>
      </c>
      <c r="E593" s="1" t="s">
        <v>1392</v>
      </c>
      <c r="F593" s="1" t="s">
        <v>254</v>
      </c>
      <c r="G593" s="2" t="str">
        <f>VLOOKUP(Order_Details[[#This Row],[Order ID]],'List of Orders '!$A$1:$E$501,2,FALSE)</f>
        <v>22-07-2019</v>
      </c>
      <c r="H593" s="2" t="s">
        <v>1402</v>
      </c>
      <c r="I593" t="str">
        <f>VLOOKUP(Order_Details[[#This Row],[Order ID]],'List of Orders '!$A$1:$E$501,3,FALSE)</f>
        <v>Kasheen</v>
      </c>
      <c r="J593" t="str">
        <f>INDEX('List of Orders '!$D$2:$D$501, MATCH(Order_Details[[#This Row],[Order ID]],'List of Orders '!$A$2:$A$501,0))</f>
        <v>West Bengal</v>
      </c>
      <c r="K593" t="str">
        <f>INDEX('List of Orders '!$E$2:$E$501, MATCH(Order_Details[[#This Row],[Order ID]],'List of Orders '!$A$2:$A$501,0))</f>
        <v>Kolkata</v>
      </c>
      <c r="L593" s="4"/>
      <c r="M593"/>
    </row>
    <row r="594" spans="1:13" x14ac:dyDescent="0.3">
      <c r="A594" s="1" t="s">
        <v>156</v>
      </c>
      <c r="B594" s="2">
        <v>79</v>
      </c>
      <c r="C594" s="2">
        <v>33</v>
      </c>
      <c r="D594" s="2">
        <v>4</v>
      </c>
      <c r="E594" s="1" t="s">
        <v>1392</v>
      </c>
      <c r="F594" s="1" t="s">
        <v>254</v>
      </c>
      <c r="G594" s="2" t="str">
        <f>VLOOKUP(Order_Details[[#This Row],[Order ID]],'List of Orders '!$A$1:$E$501,2,FALSE)</f>
        <v>25-07-2019</v>
      </c>
      <c r="H594" s="2" t="s">
        <v>1402</v>
      </c>
      <c r="I594" t="str">
        <f>VLOOKUP(Order_Details[[#This Row],[Order ID]],'List of Orders '!$A$1:$E$501,3,FALSE)</f>
        <v>Aarushi</v>
      </c>
      <c r="J594" t="str">
        <f>INDEX('List of Orders '!$D$2:$D$501, MATCH(Order_Details[[#This Row],[Order ID]],'List of Orders '!$A$2:$A$501,0))</f>
        <v>Tamil Nadu</v>
      </c>
      <c r="K594" t="str">
        <f>INDEX('List of Orders '!$E$2:$E$501, MATCH(Order_Details[[#This Row],[Order ID]],'List of Orders '!$A$2:$A$501,0))</f>
        <v>Chennai</v>
      </c>
      <c r="L594" s="4"/>
      <c r="M594"/>
    </row>
    <row r="595" spans="1:13" x14ac:dyDescent="0.3">
      <c r="A595" s="1" t="s">
        <v>312</v>
      </c>
      <c r="B595" s="2">
        <v>95</v>
      </c>
      <c r="C595" s="2">
        <v>5</v>
      </c>
      <c r="D595" s="2">
        <v>2</v>
      </c>
      <c r="E595" s="1" t="s">
        <v>1392</v>
      </c>
      <c r="F595" s="1" t="s">
        <v>254</v>
      </c>
      <c r="G595" s="2" t="str">
        <f>VLOOKUP(Order_Details[[#This Row],[Order ID]],'List of Orders '!$A$1:$E$501,2,FALSE)</f>
        <v>26-07-2019</v>
      </c>
      <c r="H595" s="2" t="s">
        <v>1402</v>
      </c>
      <c r="I595" t="str">
        <f>VLOOKUP(Order_Details[[#This Row],[Order ID]],'List of Orders '!$A$1:$E$501,3,FALSE)</f>
        <v>Jitesh</v>
      </c>
      <c r="J595" t="str">
        <f>INDEX('List of Orders '!$D$2:$D$501, MATCH(Order_Details[[#This Row],[Order ID]],'List of Orders '!$A$2:$A$501,0))</f>
        <v>Uttar Pradesh</v>
      </c>
      <c r="K595" t="str">
        <f>INDEX('List of Orders '!$E$2:$E$501, MATCH(Order_Details[[#This Row],[Order ID]],'List of Orders '!$A$2:$A$501,0))</f>
        <v>Lucknow</v>
      </c>
      <c r="L595" s="4"/>
      <c r="M595"/>
    </row>
    <row r="596" spans="1:13" x14ac:dyDescent="0.3">
      <c r="A596" s="1" t="s">
        <v>158</v>
      </c>
      <c r="B596" s="2">
        <v>40</v>
      </c>
      <c r="C596" s="2">
        <v>17</v>
      </c>
      <c r="D596" s="2">
        <v>2</v>
      </c>
      <c r="E596" s="1" t="s">
        <v>1392</v>
      </c>
      <c r="F596" s="1" t="s">
        <v>254</v>
      </c>
      <c r="G596" s="2" t="str">
        <f>VLOOKUP(Order_Details[[#This Row],[Order ID]],'List of Orders '!$A$1:$E$501,2,FALSE)</f>
        <v>29-07-2019</v>
      </c>
      <c r="H596" s="2" t="s">
        <v>1402</v>
      </c>
      <c r="I596" t="str">
        <f>VLOOKUP(Order_Details[[#This Row],[Order ID]],'List of Orders '!$A$1:$E$501,3,FALSE)</f>
        <v>Shrichand</v>
      </c>
      <c r="J596" t="str">
        <f>INDEX('List of Orders '!$D$2:$D$501, MATCH(Order_Details[[#This Row],[Order ID]],'List of Orders '!$A$2:$A$501,0))</f>
        <v>Punjab</v>
      </c>
      <c r="K596" t="str">
        <f>INDEX('List of Orders '!$E$2:$E$501, MATCH(Order_Details[[#This Row],[Order ID]],'List of Orders '!$A$2:$A$501,0))</f>
        <v>Chandigarh</v>
      </c>
      <c r="L596" s="4"/>
      <c r="M596"/>
    </row>
    <row r="597" spans="1:13" x14ac:dyDescent="0.3">
      <c r="A597" s="1" t="s">
        <v>159</v>
      </c>
      <c r="B597" s="2">
        <v>40</v>
      </c>
      <c r="C597" s="2">
        <v>10</v>
      </c>
      <c r="D597" s="2">
        <v>2</v>
      </c>
      <c r="E597" s="1" t="s">
        <v>1392</v>
      </c>
      <c r="F597" s="1" t="s">
        <v>254</v>
      </c>
      <c r="G597" s="2" t="str">
        <f>VLOOKUP(Order_Details[[#This Row],[Order ID]],'List of Orders '!$A$1:$E$501,2,FALSE)</f>
        <v>31-07-2019</v>
      </c>
      <c r="H597" s="2" t="s">
        <v>1402</v>
      </c>
      <c r="I597" t="str">
        <f>VLOOKUP(Order_Details[[#This Row],[Order ID]],'List of Orders '!$A$1:$E$501,3,FALSE)</f>
        <v>Vandana</v>
      </c>
      <c r="J597" t="str">
        <f>INDEX('List of Orders '!$D$2:$D$501, MATCH(Order_Details[[#This Row],[Order ID]],'List of Orders '!$A$2:$A$501,0))</f>
        <v>Himachal Pradesh</v>
      </c>
      <c r="K597" t="str">
        <f>INDEX('List of Orders '!$E$2:$E$501, MATCH(Order_Details[[#This Row],[Order ID]],'List of Orders '!$A$2:$A$501,0))</f>
        <v>Simla</v>
      </c>
      <c r="L597" s="4"/>
      <c r="M597"/>
    </row>
    <row r="598" spans="1:13" x14ac:dyDescent="0.3">
      <c r="A598" s="1" t="s">
        <v>159</v>
      </c>
      <c r="B598" s="2">
        <v>180</v>
      </c>
      <c r="C598" s="2">
        <v>0</v>
      </c>
      <c r="D598" s="2">
        <v>8</v>
      </c>
      <c r="E598" s="1" t="s">
        <v>1392</v>
      </c>
      <c r="F598" s="1" t="s">
        <v>254</v>
      </c>
      <c r="G598" s="2" t="str">
        <f>VLOOKUP(Order_Details[[#This Row],[Order ID]],'List of Orders '!$A$1:$E$501,2,FALSE)</f>
        <v>31-07-2019</v>
      </c>
      <c r="H598" s="2" t="s">
        <v>1402</v>
      </c>
      <c r="I598" t="str">
        <f>VLOOKUP(Order_Details[[#This Row],[Order ID]],'List of Orders '!$A$1:$E$501,3,FALSE)</f>
        <v>Vandana</v>
      </c>
      <c r="J598" t="str">
        <f>INDEX('List of Orders '!$D$2:$D$501, MATCH(Order_Details[[#This Row],[Order ID]],'List of Orders '!$A$2:$A$501,0))</f>
        <v>Himachal Pradesh</v>
      </c>
      <c r="K598" t="str">
        <f>INDEX('List of Orders '!$E$2:$E$501, MATCH(Order_Details[[#This Row],[Order ID]],'List of Orders '!$A$2:$A$501,0))</f>
        <v>Simla</v>
      </c>
      <c r="L598" s="4"/>
      <c r="M598"/>
    </row>
    <row r="599" spans="1:13" x14ac:dyDescent="0.3">
      <c r="A599" s="1" t="s">
        <v>313</v>
      </c>
      <c r="B599" s="2">
        <v>80</v>
      </c>
      <c r="C599" s="2">
        <v>22</v>
      </c>
      <c r="D599" s="2">
        <v>3</v>
      </c>
      <c r="E599" s="1" t="s">
        <v>1392</v>
      </c>
      <c r="F599" s="1" t="s">
        <v>254</v>
      </c>
      <c r="G599" s="2" t="str">
        <f>VLOOKUP(Order_Details[[#This Row],[Order ID]],'List of Orders '!$A$1:$E$501,2,FALSE)</f>
        <v>03-08-2019</v>
      </c>
      <c r="H599" s="2" t="s">
        <v>1402</v>
      </c>
      <c r="I599" t="str">
        <f>VLOOKUP(Order_Details[[#This Row],[Order ID]],'List of Orders '!$A$1:$E$501,3,FALSE)</f>
        <v>Sagar</v>
      </c>
      <c r="J599" t="str">
        <f>INDEX('List of Orders '!$D$2:$D$501, MATCH(Order_Details[[#This Row],[Order ID]],'List of Orders '!$A$2:$A$501,0))</f>
        <v>Nagaland</v>
      </c>
      <c r="K599" t="str">
        <f>INDEX('List of Orders '!$E$2:$E$501, MATCH(Order_Details[[#This Row],[Order ID]],'List of Orders '!$A$2:$A$501,0))</f>
        <v>Kohima</v>
      </c>
      <c r="L599" s="4"/>
      <c r="M599"/>
    </row>
    <row r="600" spans="1:13" x14ac:dyDescent="0.3">
      <c r="A600" s="1" t="s">
        <v>251</v>
      </c>
      <c r="B600" s="2">
        <v>158</v>
      </c>
      <c r="C600" s="2">
        <v>69</v>
      </c>
      <c r="D600" s="2">
        <v>3</v>
      </c>
      <c r="E600" s="1" t="s">
        <v>1392</v>
      </c>
      <c r="F600" s="1" t="s">
        <v>254</v>
      </c>
      <c r="G600" s="2" t="str">
        <f>VLOOKUP(Order_Details[[#This Row],[Order ID]],'List of Orders '!$A$1:$E$501,2,FALSE)</f>
        <v>04-08-2019</v>
      </c>
      <c r="H600" s="2" t="s">
        <v>1402</v>
      </c>
      <c r="I600" t="str">
        <f>VLOOKUP(Order_Details[[#This Row],[Order ID]],'List of Orders '!$A$1:$E$501,3,FALSE)</f>
        <v>Manju</v>
      </c>
      <c r="J600" t="str">
        <f>INDEX('List of Orders '!$D$2:$D$501, MATCH(Order_Details[[#This Row],[Order ID]],'List of Orders '!$A$2:$A$501,0))</f>
        <v>Andhra Pradesh</v>
      </c>
      <c r="K600" t="str">
        <f>INDEX('List of Orders '!$E$2:$E$501, MATCH(Order_Details[[#This Row],[Order ID]],'List of Orders '!$A$2:$A$501,0))</f>
        <v>Hyderabad</v>
      </c>
      <c r="L600" s="4"/>
      <c r="M600"/>
    </row>
    <row r="601" spans="1:13" x14ac:dyDescent="0.3">
      <c r="A601" s="1" t="s">
        <v>314</v>
      </c>
      <c r="B601" s="2">
        <v>152</v>
      </c>
      <c r="C601" s="2">
        <v>50</v>
      </c>
      <c r="D601" s="2">
        <v>6</v>
      </c>
      <c r="E601" s="1" t="s">
        <v>1392</v>
      </c>
      <c r="F601" s="1" t="s">
        <v>254</v>
      </c>
      <c r="G601" s="2" t="str">
        <f>VLOOKUP(Order_Details[[#This Row],[Order ID]],'List of Orders '!$A$1:$E$501,2,FALSE)</f>
        <v>07-08-2019</v>
      </c>
      <c r="H601" s="2" t="s">
        <v>1402</v>
      </c>
      <c r="I601" t="str">
        <f>VLOOKUP(Order_Details[[#This Row],[Order ID]],'List of Orders '!$A$1:$E$501,3,FALSE)</f>
        <v>Deepak</v>
      </c>
      <c r="J601" t="str">
        <f>INDEX('List of Orders '!$D$2:$D$501, MATCH(Order_Details[[#This Row],[Order ID]],'List of Orders '!$A$2:$A$501,0))</f>
        <v>Madhya Pradesh</v>
      </c>
      <c r="K601" t="str">
        <f>INDEX('List of Orders '!$E$2:$E$501, MATCH(Order_Details[[#This Row],[Order ID]],'List of Orders '!$A$2:$A$501,0))</f>
        <v>Bhopal</v>
      </c>
      <c r="L601" s="4"/>
      <c r="M601"/>
    </row>
    <row r="602" spans="1:13" x14ac:dyDescent="0.3">
      <c r="A602" s="1" t="s">
        <v>9</v>
      </c>
      <c r="B602" s="2">
        <v>65</v>
      </c>
      <c r="C602" s="2">
        <v>17</v>
      </c>
      <c r="D602" s="2">
        <v>2</v>
      </c>
      <c r="E602" s="1" t="s">
        <v>1392</v>
      </c>
      <c r="F602" s="1" t="s">
        <v>1393</v>
      </c>
      <c r="G602" s="2" t="str">
        <f>VLOOKUP(Order_Details[[#This Row],[Order ID]],'List of Orders '!$A$1:$E$501,2,FALSE)</f>
        <v>03-04-2018</v>
      </c>
      <c r="H602" s="2" t="s">
        <v>1402</v>
      </c>
      <c r="I602" t="str">
        <f>VLOOKUP(Order_Details[[#This Row],[Order ID]],'List of Orders '!$A$1:$E$501,3,FALSE)</f>
        <v>Divsha</v>
      </c>
      <c r="J602" t="str">
        <f>INDEX('List of Orders '!$D$2:$D$501, MATCH(Order_Details[[#This Row],[Order ID]],'List of Orders '!$A$2:$A$501,0))</f>
        <v>Rajasthan</v>
      </c>
      <c r="K602" t="str">
        <f>INDEX('List of Orders '!$E$2:$E$501, MATCH(Order_Details[[#This Row],[Order ID]],'List of Orders '!$A$2:$A$501,0))</f>
        <v>Jaipur</v>
      </c>
      <c r="L602" s="4"/>
      <c r="M602"/>
    </row>
    <row r="603" spans="1:13" x14ac:dyDescent="0.3">
      <c r="A603" s="1" t="s">
        <v>256</v>
      </c>
      <c r="B603" s="2">
        <v>34</v>
      </c>
      <c r="C603" s="2">
        <v>-22</v>
      </c>
      <c r="D603" s="2">
        <v>4</v>
      </c>
      <c r="E603" s="1" t="s">
        <v>1392</v>
      </c>
      <c r="F603" s="1" t="s">
        <v>1393</v>
      </c>
      <c r="G603" s="2" t="str">
        <f>VLOOKUP(Order_Details[[#This Row],[Order ID]],'List of Orders '!$A$1:$E$501,2,FALSE)</f>
        <v>30-04-2018</v>
      </c>
      <c r="H603" s="2" t="s">
        <v>1402</v>
      </c>
      <c r="I603" t="str">
        <f>VLOOKUP(Order_Details[[#This Row],[Order ID]],'List of Orders '!$A$1:$E$501,3,FALSE)</f>
        <v>Sahil</v>
      </c>
      <c r="J603" t="str">
        <f>INDEX('List of Orders '!$D$2:$D$501, MATCH(Order_Details[[#This Row],[Order ID]],'List of Orders '!$A$2:$A$501,0))</f>
        <v>Punjab</v>
      </c>
      <c r="K603" t="str">
        <f>INDEX('List of Orders '!$E$2:$E$501, MATCH(Order_Details[[#This Row],[Order ID]],'List of Orders '!$A$2:$A$501,0))</f>
        <v>Chandigarh</v>
      </c>
      <c r="L603" s="4"/>
      <c r="M603"/>
    </row>
    <row r="604" spans="1:13" x14ac:dyDescent="0.3">
      <c r="A604" s="1" t="s">
        <v>315</v>
      </c>
      <c r="B604" s="2">
        <v>86</v>
      </c>
      <c r="C604" s="2">
        <v>0</v>
      </c>
      <c r="D604" s="2">
        <v>4</v>
      </c>
      <c r="E604" s="1" t="s">
        <v>1392</v>
      </c>
      <c r="F604" s="1" t="s">
        <v>1393</v>
      </c>
      <c r="G604" s="2" t="str">
        <f>VLOOKUP(Order_Details[[#This Row],[Order ID]],'List of Orders '!$A$1:$E$501,2,FALSE)</f>
        <v>15-05-2018</v>
      </c>
      <c r="H604" s="2" t="s">
        <v>1402</v>
      </c>
      <c r="I604" t="str">
        <f>VLOOKUP(Order_Details[[#This Row],[Order ID]],'List of Orders '!$A$1:$E$501,3,FALSE)</f>
        <v>Yaanvi</v>
      </c>
      <c r="J604" t="str">
        <f>INDEX('List of Orders '!$D$2:$D$501, MATCH(Order_Details[[#This Row],[Order ID]],'List of Orders '!$A$2:$A$501,0))</f>
        <v>Madhya Pradesh</v>
      </c>
      <c r="K604" t="str">
        <f>INDEX('List of Orders '!$E$2:$E$501, MATCH(Order_Details[[#This Row],[Order ID]],'List of Orders '!$A$2:$A$501,0))</f>
        <v>Indore</v>
      </c>
      <c r="L604" s="4"/>
      <c r="M604"/>
    </row>
    <row r="605" spans="1:13" x14ac:dyDescent="0.3">
      <c r="A605" s="1" t="s">
        <v>26</v>
      </c>
      <c r="B605" s="2">
        <v>30</v>
      </c>
      <c r="C605" s="2">
        <v>13</v>
      </c>
      <c r="D605" s="2">
        <v>1</v>
      </c>
      <c r="E605" s="1" t="s">
        <v>1392</v>
      </c>
      <c r="F605" s="1" t="s">
        <v>1393</v>
      </c>
      <c r="G605" s="2" t="str">
        <f>VLOOKUP(Order_Details[[#This Row],[Order ID]],'List of Orders '!$A$1:$E$501,2,FALSE)</f>
        <v>18-05-2018</v>
      </c>
      <c r="H605" s="2" t="s">
        <v>1402</v>
      </c>
      <c r="I605" t="str">
        <f>VLOOKUP(Order_Details[[#This Row],[Order ID]],'List of Orders '!$A$1:$E$501,3,FALSE)</f>
        <v>Aditya</v>
      </c>
      <c r="J605" t="str">
        <f>INDEX('List of Orders '!$D$2:$D$501, MATCH(Order_Details[[#This Row],[Order ID]],'List of Orders '!$A$2:$A$501,0))</f>
        <v>Punjab</v>
      </c>
      <c r="K605" t="str">
        <f>INDEX('List of Orders '!$E$2:$E$501, MATCH(Order_Details[[#This Row],[Order ID]],'List of Orders '!$A$2:$A$501,0))</f>
        <v>Chandigarh</v>
      </c>
      <c r="L605" s="4"/>
      <c r="M605"/>
    </row>
    <row r="606" spans="1:13" x14ac:dyDescent="0.3">
      <c r="A606" s="1" t="s">
        <v>28</v>
      </c>
      <c r="B606" s="2">
        <v>16</v>
      </c>
      <c r="C606" s="2">
        <v>-10</v>
      </c>
      <c r="D606" s="2">
        <v>2</v>
      </c>
      <c r="E606" s="1" t="s">
        <v>1392</v>
      </c>
      <c r="F606" s="1" t="s">
        <v>1393</v>
      </c>
      <c r="G606" s="2" t="str">
        <f>VLOOKUP(Order_Details[[#This Row],[Order ID]],'List of Orders '!$A$1:$E$501,2,FALSE)</f>
        <v>21-05-2018</v>
      </c>
      <c r="H606" s="2" t="s">
        <v>1402</v>
      </c>
      <c r="I606" t="str">
        <f>VLOOKUP(Order_Details[[#This Row],[Order ID]],'List of Orders '!$A$1:$E$501,3,FALSE)</f>
        <v>Anurag</v>
      </c>
      <c r="J606" t="str">
        <f>INDEX('List of Orders '!$D$2:$D$501, MATCH(Order_Details[[#This Row],[Order ID]],'List of Orders '!$A$2:$A$501,0))</f>
        <v>Madhya Pradesh</v>
      </c>
      <c r="K606" t="str">
        <f>INDEX('List of Orders '!$E$2:$E$501, MATCH(Order_Details[[#This Row],[Order ID]],'List of Orders '!$A$2:$A$501,0))</f>
        <v>Indore</v>
      </c>
      <c r="L606" s="4"/>
      <c r="M606"/>
    </row>
    <row r="607" spans="1:13" x14ac:dyDescent="0.3">
      <c r="A607" s="1" t="s">
        <v>316</v>
      </c>
      <c r="B607" s="2">
        <v>27</v>
      </c>
      <c r="C607" s="2">
        <v>9</v>
      </c>
      <c r="D607" s="2">
        <v>2</v>
      </c>
      <c r="E607" s="1" t="s">
        <v>1392</v>
      </c>
      <c r="F607" s="1" t="s">
        <v>1393</v>
      </c>
      <c r="G607" s="2" t="str">
        <f>VLOOKUP(Order_Details[[#This Row],[Order ID]],'List of Orders '!$A$1:$E$501,2,FALSE)</f>
        <v>28-05-2018</v>
      </c>
      <c r="H607" s="2" t="s">
        <v>1402</v>
      </c>
      <c r="I607" t="str">
        <f>VLOOKUP(Order_Details[[#This Row],[Order ID]],'List of Orders '!$A$1:$E$501,3,FALSE)</f>
        <v>Shefali</v>
      </c>
      <c r="J607" t="str">
        <f>INDEX('List of Orders '!$D$2:$D$501, MATCH(Order_Details[[#This Row],[Order ID]],'List of Orders '!$A$2:$A$501,0))</f>
        <v>Rajasthan</v>
      </c>
      <c r="K607" t="str">
        <f>INDEX('List of Orders '!$E$2:$E$501, MATCH(Order_Details[[#This Row],[Order ID]],'List of Orders '!$A$2:$A$501,0))</f>
        <v>Jaipur</v>
      </c>
      <c r="L607" s="4"/>
      <c r="M607"/>
    </row>
    <row r="608" spans="1:13" x14ac:dyDescent="0.3">
      <c r="A608" s="1" t="s">
        <v>317</v>
      </c>
      <c r="B608" s="2">
        <v>148</v>
      </c>
      <c r="C608" s="2">
        <v>72</v>
      </c>
      <c r="D608" s="2">
        <v>7</v>
      </c>
      <c r="E608" s="1" t="s">
        <v>1392</v>
      </c>
      <c r="F608" s="1" t="s">
        <v>1393</v>
      </c>
      <c r="G608" s="2" t="str">
        <f>VLOOKUP(Order_Details[[#This Row],[Order ID]],'List of Orders '!$A$1:$E$501,2,FALSE)</f>
        <v>29-05-2018</v>
      </c>
      <c r="H608" s="2" t="s">
        <v>1402</v>
      </c>
      <c r="I608" t="str">
        <f>VLOOKUP(Order_Details[[#This Row],[Order ID]],'List of Orders '!$A$1:$E$501,3,FALSE)</f>
        <v>Sanskriti</v>
      </c>
      <c r="J608" t="str">
        <f>INDEX('List of Orders '!$D$2:$D$501, MATCH(Order_Details[[#This Row],[Order ID]],'List of Orders '!$A$2:$A$501,0))</f>
        <v>West Bengal</v>
      </c>
      <c r="K608" t="str">
        <f>INDEX('List of Orders '!$E$2:$E$501, MATCH(Order_Details[[#This Row],[Order ID]],'List of Orders '!$A$2:$A$501,0))</f>
        <v>Kolkata</v>
      </c>
      <c r="L608" s="4"/>
      <c r="M608"/>
    </row>
    <row r="609" spans="1:13" x14ac:dyDescent="0.3">
      <c r="A609" s="1" t="s">
        <v>318</v>
      </c>
      <c r="B609" s="2">
        <v>24</v>
      </c>
      <c r="C609" s="2">
        <v>-2</v>
      </c>
      <c r="D609" s="2">
        <v>2</v>
      </c>
      <c r="E609" s="1" t="s">
        <v>1392</v>
      </c>
      <c r="F609" s="1" t="s">
        <v>1393</v>
      </c>
      <c r="G609" s="2" t="str">
        <f>VLOOKUP(Order_Details[[#This Row],[Order ID]],'List of Orders '!$A$1:$E$501,2,FALSE)</f>
        <v>01-06-2018</v>
      </c>
      <c r="H609" s="2" t="s">
        <v>1402</v>
      </c>
      <c r="I609" t="str">
        <f>VLOOKUP(Order_Details[[#This Row],[Order ID]],'List of Orders '!$A$1:$E$501,3,FALSE)</f>
        <v>Sweta</v>
      </c>
      <c r="J609" t="str">
        <f>INDEX('List of Orders '!$D$2:$D$501, MATCH(Order_Details[[#This Row],[Order ID]],'List of Orders '!$A$2:$A$501,0))</f>
        <v>Maharashtra</v>
      </c>
      <c r="K609" t="str">
        <f>INDEX('List of Orders '!$E$2:$E$501, MATCH(Order_Details[[#This Row],[Order ID]],'List of Orders '!$A$2:$A$501,0))</f>
        <v>Mumbai</v>
      </c>
      <c r="L609" s="4"/>
      <c r="M609"/>
    </row>
    <row r="610" spans="1:13" x14ac:dyDescent="0.3">
      <c r="A610" s="1" t="s">
        <v>37</v>
      </c>
      <c r="B610" s="2">
        <v>37</v>
      </c>
      <c r="C610" s="2">
        <v>-5</v>
      </c>
      <c r="D610" s="2">
        <v>3</v>
      </c>
      <c r="E610" s="1" t="s">
        <v>1392</v>
      </c>
      <c r="F610" s="1" t="s">
        <v>1393</v>
      </c>
      <c r="G610" s="2" t="str">
        <f>VLOOKUP(Order_Details[[#This Row],[Order ID]],'List of Orders '!$A$1:$E$501,2,FALSE)</f>
        <v>12-06-2018</v>
      </c>
      <c r="H610" s="2" t="s">
        <v>1402</v>
      </c>
      <c r="I610" t="str">
        <f>VLOOKUP(Order_Details[[#This Row],[Order ID]],'List of Orders '!$A$1:$E$501,3,FALSE)</f>
        <v>Arsheen</v>
      </c>
      <c r="J610" t="str">
        <f>INDEX('List of Orders '!$D$2:$D$501, MATCH(Order_Details[[#This Row],[Order ID]],'List of Orders '!$A$2:$A$501,0))</f>
        <v>Gujarat</v>
      </c>
      <c r="K610" t="str">
        <f>INDEX('List of Orders '!$E$2:$E$501, MATCH(Order_Details[[#This Row],[Order ID]],'List of Orders '!$A$2:$A$501,0))</f>
        <v>Ahmedabad</v>
      </c>
      <c r="L610" s="4"/>
      <c r="M610"/>
    </row>
    <row r="611" spans="1:13" x14ac:dyDescent="0.3">
      <c r="A611" s="1" t="s">
        <v>45</v>
      </c>
      <c r="B611" s="2">
        <v>51</v>
      </c>
      <c r="C611" s="2">
        <v>21</v>
      </c>
      <c r="D611" s="2">
        <v>3</v>
      </c>
      <c r="E611" s="1" t="s">
        <v>1392</v>
      </c>
      <c r="F611" s="1" t="s">
        <v>1393</v>
      </c>
      <c r="G611" s="2" t="str">
        <f>VLOOKUP(Order_Details[[#This Row],[Order ID]],'List of Orders '!$A$1:$E$501,2,FALSE)</f>
        <v>26-06-2018</v>
      </c>
      <c r="H611" s="2" t="s">
        <v>1402</v>
      </c>
      <c r="I611" t="str">
        <f>VLOOKUP(Order_Details[[#This Row],[Order ID]],'List of Orders '!$A$1:$E$501,3,FALSE)</f>
        <v>Sanjna</v>
      </c>
      <c r="J611" t="str">
        <f>INDEX('List of Orders '!$D$2:$D$501, MATCH(Order_Details[[#This Row],[Order ID]],'List of Orders '!$A$2:$A$501,0))</f>
        <v>Maharashtra</v>
      </c>
      <c r="K611" t="str">
        <f>INDEX('List of Orders '!$E$2:$E$501, MATCH(Order_Details[[#This Row],[Order ID]],'List of Orders '!$A$2:$A$501,0))</f>
        <v>Mumbai</v>
      </c>
      <c r="L611" s="4"/>
      <c r="M611"/>
    </row>
    <row r="612" spans="1:13" x14ac:dyDescent="0.3">
      <c r="A612" s="1" t="s">
        <v>48</v>
      </c>
      <c r="B612" s="2">
        <v>82</v>
      </c>
      <c r="C612" s="2">
        <v>-39</v>
      </c>
      <c r="D612" s="2">
        <v>5</v>
      </c>
      <c r="E612" s="1" t="s">
        <v>1392</v>
      </c>
      <c r="F612" s="1" t="s">
        <v>1393</v>
      </c>
      <c r="G612" s="2" t="str">
        <f>VLOOKUP(Order_Details[[#This Row],[Order ID]],'List of Orders '!$A$1:$E$501,2,FALSE)</f>
        <v>02-07-2018</v>
      </c>
      <c r="H612" s="2" t="s">
        <v>1402</v>
      </c>
      <c r="I612" t="str">
        <f>VLOOKUP(Order_Details[[#This Row],[Order ID]],'List of Orders '!$A$1:$E$501,3,FALSE)</f>
        <v>Parna</v>
      </c>
      <c r="J612" t="str">
        <f>INDEX('List of Orders '!$D$2:$D$501, MATCH(Order_Details[[#This Row],[Order ID]],'List of Orders '!$A$2:$A$501,0))</f>
        <v>Madhya Pradesh</v>
      </c>
      <c r="K612" t="str">
        <f>INDEX('List of Orders '!$E$2:$E$501, MATCH(Order_Details[[#This Row],[Order ID]],'List of Orders '!$A$2:$A$501,0))</f>
        <v>Bhopal</v>
      </c>
      <c r="L612" s="4"/>
      <c r="M612"/>
    </row>
    <row r="613" spans="1:13" x14ac:dyDescent="0.3">
      <c r="A613" s="1" t="s">
        <v>319</v>
      </c>
      <c r="B613" s="2">
        <v>167</v>
      </c>
      <c r="C613" s="2">
        <v>43</v>
      </c>
      <c r="D613" s="2">
        <v>7</v>
      </c>
      <c r="E613" s="1" t="s">
        <v>1392</v>
      </c>
      <c r="F613" s="1" t="s">
        <v>1393</v>
      </c>
      <c r="G613" s="2" t="str">
        <f>VLOOKUP(Order_Details[[#This Row],[Order ID]],'List of Orders '!$A$1:$E$501,2,FALSE)</f>
        <v>03-07-2018</v>
      </c>
      <c r="H613" s="2" t="s">
        <v>1402</v>
      </c>
      <c r="I613" t="str">
        <f>VLOOKUP(Order_Details[[#This Row],[Order ID]],'List of Orders '!$A$1:$E$501,3,FALSE)</f>
        <v>Subhasmita</v>
      </c>
      <c r="J613" t="str">
        <f>INDEX('List of Orders '!$D$2:$D$501, MATCH(Order_Details[[#This Row],[Order ID]],'List of Orders '!$A$2:$A$501,0))</f>
        <v>Rajasthan</v>
      </c>
      <c r="K613" t="str">
        <f>INDEX('List of Orders '!$E$2:$E$501, MATCH(Order_Details[[#This Row],[Order ID]],'List of Orders '!$A$2:$A$501,0))</f>
        <v>Jaipur</v>
      </c>
      <c r="L613" s="4"/>
      <c r="M613"/>
    </row>
    <row r="614" spans="1:13" x14ac:dyDescent="0.3">
      <c r="A614" s="1" t="s">
        <v>320</v>
      </c>
      <c r="B614" s="2">
        <v>53</v>
      </c>
      <c r="C614" s="2">
        <v>-18</v>
      </c>
      <c r="D614" s="2">
        <v>4</v>
      </c>
      <c r="E614" s="1" t="s">
        <v>1392</v>
      </c>
      <c r="F614" s="1" t="s">
        <v>1393</v>
      </c>
      <c r="G614" s="2" t="str">
        <f>VLOOKUP(Order_Details[[#This Row],[Order ID]],'List of Orders '!$A$1:$E$501,2,FALSE)</f>
        <v>19-07-2018</v>
      </c>
      <c r="H614" s="2" t="s">
        <v>1402</v>
      </c>
      <c r="I614" t="str">
        <f>VLOOKUP(Order_Details[[#This Row],[Order ID]],'List of Orders '!$A$1:$E$501,3,FALSE)</f>
        <v>Megha</v>
      </c>
      <c r="J614" t="str">
        <f>INDEX('List of Orders '!$D$2:$D$501, MATCH(Order_Details[[#This Row],[Order ID]],'List of Orders '!$A$2:$A$501,0))</f>
        <v>Maharashtra</v>
      </c>
      <c r="K614" t="str">
        <f>INDEX('List of Orders '!$E$2:$E$501, MATCH(Order_Details[[#This Row],[Order ID]],'List of Orders '!$A$2:$A$501,0))</f>
        <v>Pune</v>
      </c>
      <c r="L614" s="4"/>
      <c r="M614"/>
    </row>
    <row r="615" spans="1:13" x14ac:dyDescent="0.3">
      <c r="A615" s="1" t="s">
        <v>320</v>
      </c>
      <c r="B615" s="2">
        <v>13</v>
      </c>
      <c r="C615" s="2">
        <v>-8</v>
      </c>
      <c r="D615" s="2">
        <v>1</v>
      </c>
      <c r="E615" s="1" t="s">
        <v>1392</v>
      </c>
      <c r="F615" s="1" t="s">
        <v>1393</v>
      </c>
      <c r="G615" s="2" t="str">
        <f>VLOOKUP(Order_Details[[#This Row],[Order ID]],'List of Orders '!$A$1:$E$501,2,FALSE)</f>
        <v>19-07-2018</v>
      </c>
      <c r="H615" s="2" t="s">
        <v>1402</v>
      </c>
      <c r="I615" t="str">
        <f>VLOOKUP(Order_Details[[#This Row],[Order ID]],'List of Orders '!$A$1:$E$501,3,FALSE)</f>
        <v>Megha</v>
      </c>
      <c r="J615" t="str">
        <f>INDEX('List of Orders '!$D$2:$D$501, MATCH(Order_Details[[#This Row],[Order ID]],'List of Orders '!$A$2:$A$501,0))</f>
        <v>Maharashtra</v>
      </c>
      <c r="K615" t="str">
        <f>INDEX('List of Orders '!$E$2:$E$501, MATCH(Order_Details[[#This Row],[Order ID]],'List of Orders '!$A$2:$A$501,0))</f>
        <v>Pune</v>
      </c>
      <c r="L615" s="4"/>
      <c r="M615"/>
    </row>
    <row r="616" spans="1:13" x14ac:dyDescent="0.3">
      <c r="A616" s="1" t="s">
        <v>181</v>
      </c>
      <c r="B616" s="2">
        <v>91</v>
      </c>
      <c r="C616" s="2">
        <v>15</v>
      </c>
      <c r="D616" s="2">
        <v>6</v>
      </c>
      <c r="E616" s="1" t="s">
        <v>1392</v>
      </c>
      <c r="F616" s="1" t="s">
        <v>1393</v>
      </c>
      <c r="G616" s="2" t="str">
        <f>VLOOKUP(Order_Details[[#This Row],[Order ID]],'List of Orders '!$A$1:$E$501,2,FALSE)</f>
        <v>30-08-2018</v>
      </c>
      <c r="H616" s="2" t="s">
        <v>1402</v>
      </c>
      <c r="I616" t="str">
        <f>VLOOKUP(Order_Details[[#This Row],[Order ID]],'List of Orders '!$A$1:$E$501,3,FALSE)</f>
        <v>Vaibhav</v>
      </c>
      <c r="J616" t="str">
        <f>INDEX('List of Orders '!$D$2:$D$501, MATCH(Order_Details[[#This Row],[Order ID]],'List of Orders '!$A$2:$A$501,0))</f>
        <v>Madhya Pradesh</v>
      </c>
      <c r="K616" t="str">
        <f>INDEX('List of Orders '!$E$2:$E$501, MATCH(Order_Details[[#This Row],[Order ID]],'List of Orders '!$A$2:$A$501,0))</f>
        <v>Indore</v>
      </c>
      <c r="L616" s="4"/>
      <c r="M616"/>
    </row>
    <row r="617" spans="1:13" x14ac:dyDescent="0.3">
      <c r="A617" s="1" t="s">
        <v>182</v>
      </c>
      <c r="B617" s="2">
        <v>107</v>
      </c>
      <c r="C617" s="2">
        <v>31</v>
      </c>
      <c r="D617" s="2">
        <v>5</v>
      </c>
      <c r="E617" s="1" t="s">
        <v>1392</v>
      </c>
      <c r="F617" s="1" t="s">
        <v>1393</v>
      </c>
      <c r="G617" s="2" t="str">
        <f>VLOOKUP(Order_Details[[#This Row],[Order ID]],'List of Orders '!$A$1:$E$501,2,FALSE)</f>
        <v>31-08-2018</v>
      </c>
      <c r="H617" s="2" t="s">
        <v>1402</v>
      </c>
      <c r="I617" t="str">
        <f>VLOOKUP(Order_Details[[#This Row],[Order ID]],'List of Orders '!$A$1:$E$501,3,FALSE)</f>
        <v>Shivam</v>
      </c>
      <c r="J617" t="str">
        <f>INDEX('List of Orders '!$D$2:$D$501, MATCH(Order_Details[[#This Row],[Order ID]],'List of Orders '!$A$2:$A$501,0))</f>
        <v>Uttar Pradesh</v>
      </c>
      <c r="K617" t="str">
        <f>INDEX('List of Orders '!$E$2:$E$501, MATCH(Order_Details[[#This Row],[Order ID]],'List of Orders '!$A$2:$A$501,0))</f>
        <v>Lucknow</v>
      </c>
      <c r="L617" s="4"/>
      <c r="M617"/>
    </row>
    <row r="618" spans="1:13" x14ac:dyDescent="0.3">
      <c r="A618" s="1" t="s">
        <v>182</v>
      </c>
      <c r="B618" s="2">
        <v>154</v>
      </c>
      <c r="C618" s="2">
        <v>22</v>
      </c>
      <c r="D618" s="2">
        <v>7</v>
      </c>
      <c r="E618" s="1" t="s">
        <v>1392</v>
      </c>
      <c r="F618" s="1" t="s">
        <v>1393</v>
      </c>
      <c r="G618" s="2" t="str">
        <f>VLOOKUP(Order_Details[[#This Row],[Order ID]],'List of Orders '!$A$1:$E$501,2,FALSE)</f>
        <v>31-08-2018</v>
      </c>
      <c r="H618" s="2" t="s">
        <v>1402</v>
      </c>
      <c r="I618" t="str">
        <f>VLOOKUP(Order_Details[[#This Row],[Order ID]],'List of Orders '!$A$1:$E$501,3,FALSE)</f>
        <v>Shivam</v>
      </c>
      <c r="J618" t="str">
        <f>INDEX('List of Orders '!$D$2:$D$501, MATCH(Order_Details[[#This Row],[Order ID]],'List of Orders '!$A$2:$A$501,0))</f>
        <v>Uttar Pradesh</v>
      </c>
      <c r="K618" t="str">
        <f>INDEX('List of Orders '!$E$2:$E$501, MATCH(Order_Details[[#This Row],[Order ID]],'List of Orders '!$A$2:$A$501,0))</f>
        <v>Lucknow</v>
      </c>
      <c r="L618" s="4"/>
      <c r="M618"/>
    </row>
    <row r="619" spans="1:13" x14ac:dyDescent="0.3">
      <c r="A619" s="1" t="s">
        <v>183</v>
      </c>
      <c r="B619" s="2">
        <v>34</v>
      </c>
      <c r="C619" s="2">
        <v>-11</v>
      </c>
      <c r="D619" s="2">
        <v>5</v>
      </c>
      <c r="E619" s="1" t="s">
        <v>1392</v>
      </c>
      <c r="F619" s="1" t="s">
        <v>1393</v>
      </c>
      <c r="G619" s="2" t="str">
        <f>VLOOKUP(Order_Details[[#This Row],[Order ID]],'List of Orders '!$A$1:$E$501,2,FALSE)</f>
        <v>04-09-2018</v>
      </c>
      <c r="H619" s="2" t="s">
        <v>1402</v>
      </c>
      <c r="I619" t="str">
        <f>VLOOKUP(Order_Details[[#This Row],[Order ID]],'List of Orders '!$A$1:$E$501,3,FALSE)</f>
        <v>Mohit</v>
      </c>
      <c r="J619" t="str">
        <f>INDEX('List of Orders '!$D$2:$D$501, MATCH(Order_Details[[#This Row],[Order ID]],'List of Orders '!$A$2:$A$501,0))</f>
        <v>Madhya Pradesh</v>
      </c>
      <c r="K619" t="str">
        <f>INDEX('List of Orders '!$E$2:$E$501, MATCH(Order_Details[[#This Row],[Order ID]],'List of Orders '!$A$2:$A$501,0))</f>
        <v>Indore</v>
      </c>
      <c r="L619" s="4"/>
      <c r="M619"/>
    </row>
    <row r="620" spans="1:13" x14ac:dyDescent="0.3">
      <c r="A620" s="1" t="s">
        <v>68</v>
      </c>
      <c r="B620" s="2">
        <v>119</v>
      </c>
      <c r="C620" s="2">
        <v>43</v>
      </c>
      <c r="D620" s="2">
        <v>5</v>
      </c>
      <c r="E620" s="1" t="s">
        <v>1392</v>
      </c>
      <c r="F620" s="1" t="s">
        <v>1393</v>
      </c>
      <c r="G620" s="2" t="str">
        <f>VLOOKUP(Order_Details[[#This Row],[Order ID]],'List of Orders '!$A$1:$E$501,2,FALSE)</f>
        <v>11-09-2018</v>
      </c>
      <c r="H620" s="2" t="s">
        <v>1402</v>
      </c>
      <c r="I620" t="str">
        <f>VLOOKUP(Order_Details[[#This Row],[Order ID]],'List of Orders '!$A$1:$E$501,3,FALSE)</f>
        <v>Sanjova</v>
      </c>
      <c r="J620" t="str">
        <f>INDEX('List of Orders '!$D$2:$D$501, MATCH(Order_Details[[#This Row],[Order ID]],'List of Orders '!$A$2:$A$501,0))</f>
        <v>Maharashtra</v>
      </c>
      <c r="K620" t="str">
        <f>INDEX('List of Orders '!$E$2:$E$501, MATCH(Order_Details[[#This Row],[Order ID]],'List of Orders '!$A$2:$A$501,0))</f>
        <v>Pune</v>
      </c>
      <c r="L620" s="4"/>
      <c r="M620"/>
    </row>
    <row r="621" spans="1:13" x14ac:dyDescent="0.3">
      <c r="A621" s="1" t="s">
        <v>321</v>
      </c>
      <c r="B621" s="2">
        <v>59</v>
      </c>
      <c r="C621" s="2">
        <v>-46</v>
      </c>
      <c r="D621" s="2">
        <v>7</v>
      </c>
      <c r="E621" s="1" t="s">
        <v>1392</v>
      </c>
      <c r="F621" s="1" t="s">
        <v>1393</v>
      </c>
      <c r="G621" s="2" t="str">
        <f>VLOOKUP(Order_Details[[#This Row],[Order ID]],'List of Orders '!$A$1:$E$501,2,FALSE)</f>
        <v>24-09-2018</v>
      </c>
      <c r="H621" s="2" t="s">
        <v>1402</v>
      </c>
      <c r="I621" t="str">
        <f>VLOOKUP(Order_Details[[#This Row],[Order ID]],'List of Orders '!$A$1:$E$501,3,FALSE)</f>
        <v>Aditi</v>
      </c>
      <c r="J621" t="str">
        <f>INDEX('List of Orders '!$D$2:$D$501, MATCH(Order_Details[[#This Row],[Order ID]],'List of Orders '!$A$2:$A$501,0))</f>
        <v>Madhya Pradesh</v>
      </c>
      <c r="K621" t="str">
        <f>INDEX('List of Orders '!$E$2:$E$501, MATCH(Order_Details[[#This Row],[Order ID]],'List of Orders '!$A$2:$A$501,0))</f>
        <v>Indore</v>
      </c>
      <c r="L621" s="4"/>
      <c r="M621"/>
    </row>
    <row r="622" spans="1:13" x14ac:dyDescent="0.3">
      <c r="A622" s="1" t="s">
        <v>186</v>
      </c>
      <c r="B622" s="2">
        <v>30</v>
      </c>
      <c r="C622" s="2">
        <v>-25</v>
      </c>
      <c r="D622" s="2">
        <v>2</v>
      </c>
      <c r="E622" s="1" t="s">
        <v>1392</v>
      </c>
      <c r="F622" s="1" t="s">
        <v>1393</v>
      </c>
      <c r="G622" s="2" t="str">
        <f>VLOOKUP(Order_Details[[#This Row],[Order ID]],'List of Orders '!$A$1:$E$501,2,FALSE)</f>
        <v>28-09-2018</v>
      </c>
      <c r="H622" s="2" t="s">
        <v>1402</v>
      </c>
      <c r="I622" t="str">
        <f>VLOOKUP(Order_Details[[#This Row],[Order ID]],'List of Orders '!$A$1:$E$501,3,FALSE)</f>
        <v>Rutuja</v>
      </c>
      <c r="J622" t="str">
        <f>INDEX('List of Orders '!$D$2:$D$501, MATCH(Order_Details[[#This Row],[Order ID]],'List of Orders '!$A$2:$A$501,0))</f>
        <v>Gujarat</v>
      </c>
      <c r="K622" t="str">
        <f>INDEX('List of Orders '!$E$2:$E$501, MATCH(Order_Details[[#This Row],[Order ID]],'List of Orders '!$A$2:$A$501,0))</f>
        <v>Ahmedabad</v>
      </c>
      <c r="L622" s="4"/>
      <c r="M622"/>
    </row>
    <row r="623" spans="1:13" x14ac:dyDescent="0.3">
      <c r="A623" s="1" t="s">
        <v>74</v>
      </c>
      <c r="B623" s="2">
        <v>45</v>
      </c>
      <c r="C623" s="2">
        <v>0</v>
      </c>
      <c r="D623" s="2">
        <v>2</v>
      </c>
      <c r="E623" s="1" t="s">
        <v>1392</v>
      </c>
      <c r="F623" s="1" t="s">
        <v>1393</v>
      </c>
      <c r="G623" s="2" t="str">
        <f>VLOOKUP(Order_Details[[#This Row],[Order ID]],'List of Orders '!$A$1:$E$501,2,FALSE)</f>
        <v>02-10-2018</v>
      </c>
      <c r="H623" s="2" t="s">
        <v>1402</v>
      </c>
      <c r="I623" t="str">
        <f>VLOOKUP(Order_Details[[#This Row],[Order ID]],'List of Orders '!$A$1:$E$501,3,FALSE)</f>
        <v>Ayush</v>
      </c>
      <c r="J623" t="str">
        <f>INDEX('List of Orders '!$D$2:$D$501, MATCH(Order_Details[[#This Row],[Order ID]],'List of Orders '!$A$2:$A$501,0))</f>
        <v>West Bengal</v>
      </c>
      <c r="K623" t="str">
        <f>INDEX('List of Orders '!$E$2:$E$501, MATCH(Order_Details[[#This Row],[Order ID]],'List of Orders '!$A$2:$A$501,0))</f>
        <v>Kolkata</v>
      </c>
      <c r="L623" s="4"/>
      <c r="M623"/>
    </row>
    <row r="624" spans="1:13" x14ac:dyDescent="0.3">
      <c r="A624" s="1" t="s">
        <v>82</v>
      </c>
      <c r="B624" s="2">
        <v>15</v>
      </c>
      <c r="C624" s="2">
        <v>-2</v>
      </c>
      <c r="D624" s="2">
        <v>1</v>
      </c>
      <c r="E624" s="1" t="s">
        <v>1392</v>
      </c>
      <c r="F624" s="1" t="s">
        <v>1393</v>
      </c>
      <c r="G624" s="2" t="str">
        <f>VLOOKUP(Order_Details[[#This Row],[Order ID]],'List of Orders '!$A$1:$E$501,2,FALSE)</f>
        <v>18-10-2018</v>
      </c>
      <c r="H624" s="2" t="s">
        <v>1402</v>
      </c>
      <c r="I624" t="str">
        <f>VLOOKUP(Order_Details[[#This Row],[Order ID]],'List of Orders '!$A$1:$E$501,3,FALSE)</f>
        <v>Aryan</v>
      </c>
      <c r="J624" t="str">
        <f>INDEX('List of Orders '!$D$2:$D$501, MATCH(Order_Details[[#This Row],[Order ID]],'List of Orders '!$A$2:$A$501,0))</f>
        <v>Madhya Pradesh</v>
      </c>
      <c r="K624" t="str">
        <f>INDEX('List of Orders '!$E$2:$E$501, MATCH(Order_Details[[#This Row],[Order ID]],'List of Orders '!$A$2:$A$501,0))</f>
        <v>Bhopal</v>
      </c>
      <c r="L624" s="4"/>
      <c r="M624"/>
    </row>
    <row r="625" spans="1:13" x14ac:dyDescent="0.3">
      <c r="A625" s="1" t="s">
        <v>322</v>
      </c>
      <c r="B625" s="2">
        <v>156</v>
      </c>
      <c r="C625" s="2">
        <v>36</v>
      </c>
      <c r="D625" s="2">
        <v>5</v>
      </c>
      <c r="E625" s="1" t="s">
        <v>1392</v>
      </c>
      <c r="F625" s="1" t="s">
        <v>1393</v>
      </c>
      <c r="G625" s="2" t="str">
        <f>VLOOKUP(Order_Details[[#This Row],[Order ID]],'List of Orders '!$A$1:$E$501,2,FALSE)</f>
        <v>21-10-2018</v>
      </c>
      <c r="H625" s="2" t="s">
        <v>1402</v>
      </c>
      <c r="I625" t="str">
        <f>VLOOKUP(Order_Details[[#This Row],[Order ID]],'List of Orders '!$A$1:$E$501,3,FALSE)</f>
        <v>Sudheer</v>
      </c>
      <c r="J625" t="str">
        <f>INDEX('List of Orders '!$D$2:$D$501, MATCH(Order_Details[[#This Row],[Order ID]],'List of Orders '!$A$2:$A$501,0))</f>
        <v>Karnataka</v>
      </c>
      <c r="K625" t="str">
        <f>INDEX('List of Orders '!$E$2:$E$501, MATCH(Order_Details[[#This Row],[Order ID]],'List of Orders '!$A$2:$A$501,0))</f>
        <v>Bangalore</v>
      </c>
      <c r="L625" s="4"/>
      <c r="M625"/>
    </row>
    <row r="626" spans="1:13" x14ac:dyDescent="0.3">
      <c r="A626" s="1" t="s">
        <v>86</v>
      </c>
      <c r="B626" s="2">
        <v>118</v>
      </c>
      <c r="C626" s="2">
        <v>35</v>
      </c>
      <c r="D626" s="2">
        <v>7</v>
      </c>
      <c r="E626" s="1" t="s">
        <v>1392</v>
      </c>
      <c r="F626" s="1" t="s">
        <v>1393</v>
      </c>
      <c r="G626" s="2" t="str">
        <f>VLOOKUP(Order_Details[[#This Row],[Order ID]],'List of Orders '!$A$1:$E$501,2,FALSE)</f>
        <v>31-10-2018</v>
      </c>
      <c r="H626" s="2" t="s">
        <v>1402</v>
      </c>
      <c r="I626" t="str">
        <f>VLOOKUP(Order_Details[[#This Row],[Order ID]],'List of Orders '!$A$1:$E$501,3,FALSE)</f>
        <v>Swapnil</v>
      </c>
      <c r="J626" t="str">
        <f>INDEX('List of Orders '!$D$2:$D$501, MATCH(Order_Details[[#This Row],[Order ID]],'List of Orders '!$A$2:$A$501,0))</f>
        <v>Madhya Pradesh</v>
      </c>
      <c r="K626" t="str">
        <f>INDEX('List of Orders '!$E$2:$E$501, MATCH(Order_Details[[#This Row],[Order ID]],'List of Orders '!$A$2:$A$501,0))</f>
        <v>Indore</v>
      </c>
      <c r="L626" s="4"/>
      <c r="M626"/>
    </row>
    <row r="627" spans="1:13" x14ac:dyDescent="0.3">
      <c r="A627" s="1" t="s">
        <v>95</v>
      </c>
      <c r="B627" s="2">
        <v>45</v>
      </c>
      <c r="C627" s="2">
        <v>1</v>
      </c>
      <c r="D627" s="2">
        <v>3</v>
      </c>
      <c r="E627" s="1" t="s">
        <v>1392</v>
      </c>
      <c r="F627" s="1" t="s">
        <v>1393</v>
      </c>
      <c r="G627" s="2" t="str">
        <f>VLOOKUP(Order_Details[[#This Row],[Order ID]],'List of Orders '!$A$1:$E$501,2,FALSE)</f>
        <v>06-12-2018</v>
      </c>
      <c r="H627" s="2" t="s">
        <v>1402</v>
      </c>
      <c r="I627" t="str">
        <f>VLOOKUP(Order_Details[[#This Row],[Order ID]],'List of Orders '!$A$1:$E$501,3,FALSE)</f>
        <v>Abhishek</v>
      </c>
      <c r="J627" t="str">
        <f>INDEX('List of Orders '!$D$2:$D$501, MATCH(Order_Details[[#This Row],[Order ID]],'List of Orders '!$A$2:$A$501,0))</f>
        <v>Goa</v>
      </c>
      <c r="K627" t="str">
        <f>INDEX('List of Orders '!$E$2:$E$501, MATCH(Order_Details[[#This Row],[Order ID]],'List of Orders '!$A$2:$A$501,0))</f>
        <v>Goa</v>
      </c>
      <c r="L627" s="4"/>
      <c r="M627"/>
    </row>
    <row r="628" spans="1:13" x14ac:dyDescent="0.3">
      <c r="A628" s="1" t="s">
        <v>96</v>
      </c>
      <c r="B628" s="2">
        <v>57</v>
      </c>
      <c r="C628" s="2">
        <v>27</v>
      </c>
      <c r="D628" s="2">
        <v>2</v>
      </c>
      <c r="E628" s="1" t="s">
        <v>1392</v>
      </c>
      <c r="F628" s="1" t="s">
        <v>1393</v>
      </c>
      <c r="G628" s="2" t="str">
        <f>VLOOKUP(Order_Details[[#This Row],[Order ID]],'List of Orders '!$A$1:$E$501,2,FALSE)</f>
        <v>07-12-2018</v>
      </c>
      <c r="H628" s="2" t="s">
        <v>1402</v>
      </c>
      <c r="I628" t="str">
        <f>VLOOKUP(Order_Details[[#This Row],[Order ID]],'List of Orders '!$A$1:$E$501,3,FALSE)</f>
        <v>Kushal</v>
      </c>
      <c r="J628" t="str">
        <f>INDEX('List of Orders '!$D$2:$D$501, MATCH(Order_Details[[#This Row],[Order ID]],'List of Orders '!$A$2:$A$501,0))</f>
        <v>Nagaland</v>
      </c>
      <c r="K628" t="str">
        <f>INDEX('List of Orders '!$E$2:$E$501, MATCH(Order_Details[[#This Row],[Order ID]],'List of Orders '!$A$2:$A$501,0))</f>
        <v>Kohima</v>
      </c>
      <c r="L628" s="4"/>
      <c r="M628"/>
    </row>
    <row r="629" spans="1:13" x14ac:dyDescent="0.3">
      <c r="A629" s="1" t="s">
        <v>96</v>
      </c>
      <c r="B629" s="2">
        <v>90</v>
      </c>
      <c r="C629" s="2">
        <v>29</v>
      </c>
      <c r="D629" s="2">
        <v>5</v>
      </c>
      <c r="E629" s="1" t="s">
        <v>1392</v>
      </c>
      <c r="F629" s="1" t="s">
        <v>1393</v>
      </c>
      <c r="G629" s="2" t="str">
        <f>VLOOKUP(Order_Details[[#This Row],[Order ID]],'List of Orders '!$A$1:$E$501,2,FALSE)</f>
        <v>07-12-2018</v>
      </c>
      <c r="H629" s="2" t="s">
        <v>1402</v>
      </c>
      <c r="I629" t="str">
        <f>VLOOKUP(Order_Details[[#This Row],[Order ID]],'List of Orders '!$A$1:$E$501,3,FALSE)</f>
        <v>Kushal</v>
      </c>
      <c r="J629" t="str">
        <f>INDEX('List of Orders '!$D$2:$D$501, MATCH(Order_Details[[#This Row],[Order ID]],'List of Orders '!$A$2:$A$501,0))</f>
        <v>Nagaland</v>
      </c>
      <c r="K629" t="str">
        <f>INDEX('List of Orders '!$E$2:$E$501, MATCH(Order_Details[[#This Row],[Order ID]],'List of Orders '!$A$2:$A$501,0))</f>
        <v>Kohima</v>
      </c>
      <c r="L629" s="4"/>
      <c r="M629"/>
    </row>
    <row r="630" spans="1:13" x14ac:dyDescent="0.3">
      <c r="A630" s="1" t="s">
        <v>96</v>
      </c>
      <c r="B630" s="2">
        <v>237</v>
      </c>
      <c r="C630" s="2">
        <v>47</v>
      </c>
      <c r="D630" s="2">
        <v>9</v>
      </c>
      <c r="E630" s="1" t="s">
        <v>1392</v>
      </c>
      <c r="F630" s="1" t="s">
        <v>1393</v>
      </c>
      <c r="G630" s="2" t="str">
        <f>VLOOKUP(Order_Details[[#This Row],[Order ID]],'List of Orders '!$A$1:$E$501,2,FALSE)</f>
        <v>07-12-2018</v>
      </c>
      <c r="H630" s="2" t="s">
        <v>1402</v>
      </c>
      <c r="I630" t="str">
        <f>VLOOKUP(Order_Details[[#This Row],[Order ID]],'List of Orders '!$A$1:$E$501,3,FALSE)</f>
        <v>Kushal</v>
      </c>
      <c r="J630" t="str">
        <f>INDEX('List of Orders '!$D$2:$D$501, MATCH(Order_Details[[#This Row],[Order ID]],'List of Orders '!$A$2:$A$501,0))</f>
        <v>Nagaland</v>
      </c>
      <c r="K630" t="str">
        <f>INDEX('List of Orders '!$E$2:$E$501, MATCH(Order_Details[[#This Row],[Order ID]],'List of Orders '!$A$2:$A$501,0))</f>
        <v>Kohima</v>
      </c>
      <c r="L630" s="4"/>
      <c r="M630"/>
    </row>
    <row r="631" spans="1:13" x14ac:dyDescent="0.3">
      <c r="A631" s="1" t="s">
        <v>323</v>
      </c>
      <c r="B631" s="2">
        <v>124</v>
      </c>
      <c r="C631" s="2">
        <v>54</v>
      </c>
      <c r="D631" s="2">
        <v>5</v>
      </c>
      <c r="E631" s="1" t="s">
        <v>1392</v>
      </c>
      <c r="F631" s="1" t="s">
        <v>1393</v>
      </c>
      <c r="G631" s="2" t="str">
        <f>VLOOKUP(Order_Details[[#This Row],[Order ID]],'List of Orders '!$A$1:$E$501,2,FALSE)</f>
        <v>30-12-2018</v>
      </c>
      <c r="H631" s="2" t="s">
        <v>1402</v>
      </c>
      <c r="I631" t="str">
        <f>VLOOKUP(Order_Details[[#This Row],[Order ID]],'List of Orders '!$A$1:$E$501,3,FALSE)</f>
        <v>Megha</v>
      </c>
      <c r="J631" t="str">
        <f>INDEX('List of Orders '!$D$2:$D$501, MATCH(Order_Details[[#This Row],[Order ID]],'List of Orders '!$A$2:$A$501,0))</f>
        <v>Rajasthan</v>
      </c>
      <c r="K631" t="str">
        <f>INDEX('List of Orders '!$E$2:$E$501, MATCH(Order_Details[[#This Row],[Order ID]],'List of Orders '!$A$2:$A$501,0))</f>
        <v>Udaipur</v>
      </c>
      <c r="L631" s="4"/>
      <c r="M631"/>
    </row>
    <row r="632" spans="1:13" x14ac:dyDescent="0.3">
      <c r="A632" s="1" t="s">
        <v>286</v>
      </c>
      <c r="B632" s="2">
        <v>84</v>
      </c>
      <c r="C632" s="2">
        <v>41</v>
      </c>
      <c r="D632" s="2">
        <v>3</v>
      </c>
      <c r="E632" s="1" t="s">
        <v>1392</v>
      </c>
      <c r="F632" s="1" t="s">
        <v>1393</v>
      </c>
      <c r="G632" s="2" t="str">
        <f>VLOOKUP(Order_Details[[#This Row],[Order ID]],'List of Orders '!$A$1:$E$501,2,FALSE)</f>
        <v>03-01-2019</v>
      </c>
      <c r="H632" s="2" t="s">
        <v>1402</v>
      </c>
      <c r="I632" t="str">
        <f>VLOOKUP(Order_Details[[#This Row],[Order ID]],'List of Orders '!$A$1:$E$501,3,FALSE)</f>
        <v>Mrinal</v>
      </c>
      <c r="J632" t="str">
        <f>INDEX('List of Orders '!$D$2:$D$501, MATCH(Order_Details[[#This Row],[Order ID]],'List of Orders '!$A$2:$A$501,0))</f>
        <v>Maharashtra</v>
      </c>
      <c r="K632" t="str">
        <f>INDEX('List of Orders '!$E$2:$E$501, MATCH(Order_Details[[#This Row],[Order ID]],'List of Orders '!$A$2:$A$501,0))</f>
        <v>Mumbai</v>
      </c>
      <c r="L632" s="4"/>
      <c r="M632"/>
    </row>
    <row r="633" spans="1:13" x14ac:dyDescent="0.3">
      <c r="A633" s="1" t="s">
        <v>287</v>
      </c>
      <c r="B633" s="2">
        <v>63</v>
      </c>
      <c r="C633" s="2">
        <v>1</v>
      </c>
      <c r="D633" s="2">
        <v>4</v>
      </c>
      <c r="E633" s="1" t="s">
        <v>1392</v>
      </c>
      <c r="F633" s="1" t="s">
        <v>1393</v>
      </c>
      <c r="G633" s="2" t="str">
        <f>VLOOKUP(Order_Details[[#This Row],[Order ID]],'List of Orders '!$A$1:$E$501,2,FALSE)</f>
        <v>11-01-2019</v>
      </c>
      <c r="H633" s="2" t="s">
        <v>1402</v>
      </c>
      <c r="I633" t="str">
        <f>VLOOKUP(Order_Details[[#This Row],[Order ID]],'List of Orders '!$A$1:$E$501,3,FALSE)</f>
        <v>Brijesh</v>
      </c>
      <c r="J633" t="str">
        <f>INDEX('List of Orders '!$D$2:$D$501, MATCH(Order_Details[[#This Row],[Order ID]],'List of Orders '!$A$2:$A$501,0))</f>
        <v>Rajasthan</v>
      </c>
      <c r="K633" t="str">
        <f>INDEX('List of Orders '!$E$2:$E$501, MATCH(Order_Details[[#This Row],[Order ID]],'List of Orders '!$A$2:$A$501,0))</f>
        <v>Udaipur</v>
      </c>
      <c r="L633" s="4"/>
      <c r="M633"/>
    </row>
    <row r="634" spans="1:13" x14ac:dyDescent="0.3">
      <c r="A634" s="1" t="s">
        <v>324</v>
      </c>
      <c r="B634" s="2">
        <v>114</v>
      </c>
      <c r="C634" s="2">
        <v>11</v>
      </c>
      <c r="D634" s="2">
        <v>4</v>
      </c>
      <c r="E634" s="1" t="s">
        <v>1392</v>
      </c>
      <c r="F634" s="1" t="s">
        <v>1393</v>
      </c>
      <c r="G634" s="2" t="str">
        <f>VLOOKUP(Order_Details[[#This Row],[Order ID]],'List of Orders '!$A$1:$E$501,2,FALSE)</f>
        <v>14-01-2019</v>
      </c>
      <c r="H634" s="2" t="s">
        <v>1402</v>
      </c>
      <c r="I634" t="str">
        <f>VLOOKUP(Order_Details[[#This Row],[Order ID]],'List of Orders '!$A$1:$E$501,3,FALSE)</f>
        <v>Abhishek</v>
      </c>
      <c r="J634" t="str">
        <f>INDEX('List of Orders '!$D$2:$D$501, MATCH(Order_Details[[#This Row],[Order ID]],'List of Orders '!$A$2:$A$501,0))</f>
        <v>Gujarat</v>
      </c>
      <c r="K634" t="str">
        <f>INDEX('List of Orders '!$E$2:$E$501, MATCH(Order_Details[[#This Row],[Order ID]],'List of Orders '!$A$2:$A$501,0))</f>
        <v>Surat</v>
      </c>
      <c r="L634" s="4"/>
      <c r="M634"/>
    </row>
    <row r="635" spans="1:13" x14ac:dyDescent="0.3">
      <c r="A635" s="1" t="s">
        <v>209</v>
      </c>
      <c r="B635" s="2">
        <v>190</v>
      </c>
      <c r="C635" s="2">
        <v>68</v>
      </c>
      <c r="D635" s="2">
        <v>8</v>
      </c>
      <c r="E635" s="1" t="s">
        <v>1392</v>
      </c>
      <c r="F635" s="1" t="s">
        <v>1393</v>
      </c>
      <c r="G635" s="2" t="str">
        <f>VLOOKUP(Order_Details[[#This Row],[Order ID]],'List of Orders '!$A$1:$E$501,2,FALSE)</f>
        <v>21-01-2019</v>
      </c>
      <c r="H635" s="2" t="s">
        <v>1402</v>
      </c>
      <c r="I635" t="str">
        <f>VLOOKUP(Order_Details[[#This Row],[Order ID]],'List of Orders '!$A$1:$E$501,3,FALSE)</f>
        <v>Aman</v>
      </c>
      <c r="J635" t="str">
        <f>INDEX('List of Orders '!$D$2:$D$501, MATCH(Order_Details[[#This Row],[Order ID]],'List of Orders '!$A$2:$A$501,0))</f>
        <v>Maharashtra</v>
      </c>
      <c r="K635" t="str">
        <f>INDEX('List of Orders '!$E$2:$E$501, MATCH(Order_Details[[#This Row],[Order ID]],'List of Orders '!$A$2:$A$501,0))</f>
        <v>Mumbai</v>
      </c>
      <c r="L635" s="4"/>
      <c r="M635"/>
    </row>
    <row r="636" spans="1:13" x14ac:dyDescent="0.3">
      <c r="A636" s="1" t="s">
        <v>109</v>
      </c>
      <c r="B636" s="2">
        <v>53</v>
      </c>
      <c r="C636" s="2">
        <v>5</v>
      </c>
      <c r="D636" s="2">
        <v>3</v>
      </c>
      <c r="E636" s="1" t="s">
        <v>1392</v>
      </c>
      <c r="F636" s="1" t="s">
        <v>1393</v>
      </c>
      <c r="G636" s="2" t="str">
        <f>VLOOKUP(Order_Details[[#This Row],[Order ID]],'List of Orders '!$A$1:$E$501,2,FALSE)</f>
        <v>23-01-2019</v>
      </c>
      <c r="H636" s="2" t="s">
        <v>1402</v>
      </c>
      <c r="I636" t="str">
        <f>VLOOKUP(Order_Details[[#This Row],[Order ID]],'List of Orders '!$A$1:$E$501,3,FALSE)</f>
        <v>Abhishek</v>
      </c>
      <c r="J636" t="str">
        <f>INDEX('List of Orders '!$D$2:$D$501, MATCH(Order_Details[[#This Row],[Order ID]],'List of Orders '!$A$2:$A$501,0))</f>
        <v>Rajasthan</v>
      </c>
      <c r="K636" t="str">
        <f>INDEX('List of Orders '!$E$2:$E$501, MATCH(Order_Details[[#This Row],[Order ID]],'List of Orders '!$A$2:$A$501,0))</f>
        <v>Udaipur</v>
      </c>
      <c r="L636" s="4"/>
      <c r="M636"/>
    </row>
    <row r="637" spans="1:13" x14ac:dyDescent="0.3">
      <c r="A637" s="1" t="s">
        <v>325</v>
      </c>
      <c r="B637" s="2">
        <v>140</v>
      </c>
      <c r="C637" s="2">
        <v>68</v>
      </c>
      <c r="D637" s="2">
        <v>5</v>
      </c>
      <c r="E637" s="1" t="s">
        <v>1392</v>
      </c>
      <c r="F637" s="1" t="s">
        <v>1393</v>
      </c>
      <c r="G637" s="2" t="str">
        <f>VLOOKUP(Order_Details[[#This Row],[Order ID]],'List of Orders '!$A$1:$E$501,2,FALSE)</f>
        <v>25-01-2019</v>
      </c>
      <c r="H637" s="2" t="s">
        <v>1402</v>
      </c>
      <c r="I637" t="str">
        <f>VLOOKUP(Order_Details[[#This Row],[Order ID]],'List of Orders '!$A$1:$E$501,3,FALSE)</f>
        <v>Anand</v>
      </c>
      <c r="J637" t="str">
        <f>INDEX('List of Orders '!$D$2:$D$501, MATCH(Order_Details[[#This Row],[Order ID]],'List of Orders '!$A$2:$A$501,0))</f>
        <v>Punjab</v>
      </c>
      <c r="K637" t="str">
        <f>INDEX('List of Orders '!$E$2:$E$501, MATCH(Order_Details[[#This Row],[Order ID]],'List of Orders '!$A$2:$A$501,0))</f>
        <v>Amritsar</v>
      </c>
      <c r="L637" s="4"/>
      <c r="M637"/>
    </row>
    <row r="638" spans="1:13" x14ac:dyDescent="0.3">
      <c r="A638" s="1" t="s">
        <v>211</v>
      </c>
      <c r="B638" s="2">
        <v>90</v>
      </c>
      <c r="C638" s="2">
        <v>27</v>
      </c>
      <c r="D638" s="2">
        <v>2</v>
      </c>
      <c r="E638" s="1" t="s">
        <v>1392</v>
      </c>
      <c r="F638" s="1" t="s">
        <v>1393</v>
      </c>
      <c r="G638" s="2" t="str">
        <f>VLOOKUP(Order_Details[[#This Row],[Order ID]],'List of Orders '!$A$1:$E$501,2,FALSE)</f>
        <v>26-01-2019</v>
      </c>
      <c r="H638" s="2" t="s">
        <v>1402</v>
      </c>
      <c r="I638" t="str">
        <f>VLOOKUP(Order_Details[[#This Row],[Order ID]],'List of Orders '!$A$1:$E$501,3,FALSE)</f>
        <v>Suraj</v>
      </c>
      <c r="J638" t="str">
        <f>INDEX('List of Orders '!$D$2:$D$501, MATCH(Order_Details[[#This Row],[Order ID]],'List of Orders '!$A$2:$A$501,0))</f>
        <v>Gujarat</v>
      </c>
      <c r="K638" t="str">
        <f>INDEX('List of Orders '!$E$2:$E$501, MATCH(Order_Details[[#This Row],[Order ID]],'List of Orders '!$A$2:$A$501,0))</f>
        <v>Surat</v>
      </c>
      <c r="L638" s="4"/>
      <c r="M638"/>
    </row>
    <row r="639" spans="1:13" x14ac:dyDescent="0.3">
      <c r="A639" s="1" t="s">
        <v>326</v>
      </c>
      <c r="B639" s="2">
        <v>102</v>
      </c>
      <c r="C639" s="2">
        <v>11</v>
      </c>
      <c r="D639" s="2">
        <v>6</v>
      </c>
      <c r="E639" s="1" t="s">
        <v>1392</v>
      </c>
      <c r="F639" s="1" t="s">
        <v>1393</v>
      </c>
      <c r="G639" s="2" t="str">
        <f>VLOOKUP(Order_Details[[#This Row],[Order ID]],'List of Orders '!$A$1:$E$501,2,FALSE)</f>
        <v>06-02-2019</v>
      </c>
      <c r="H639" s="2" t="s">
        <v>1402</v>
      </c>
      <c r="I639" t="str">
        <f>VLOOKUP(Order_Details[[#This Row],[Order ID]],'List of Orders '!$A$1:$E$501,3,FALSE)</f>
        <v>Preksha</v>
      </c>
      <c r="J639" t="str">
        <f>INDEX('List of Orders '!$D$2:$D$501, MATCH(Order_Details[[#This Row],[Order ID]],'List of Orders '!$A$2:$A$501,0))</f>
        <v>Delhi</v>
      </c>
      <c r="K639" t="str">
        <f>INDEX('List of Orders '!$E$2:$E$501, MATCH(Order_Details[[#This Row],[Order ID]],'List of Orders '!$A$2:$A$501,0))</f>
        <v>Delhi</v>
      </c>
      <c r="L639" s="4"/>
      <c r="M639"/>
    </row>
    <row r="640" spans="1:13" x14ac:dyDescent="0.3">
      <c r="A640" s="1" t="s">
        <v>327</v>
      </c>
      <c r="B640" s="2">
        <v>100</v>
      </c>
      <c r="C640" s="2">
        <v>12</v>
      </c>
      <c r="D640" s="2">
        <v>2</v>
      </c>
      <c r="E640" s="1" t="s">
        <v>1392</v>
      </c>
      <c r="F640" s="1" t="s">
        <v>1393</v>
      </c>
      <c r="G640" s="2" t="str">
        <f>VLOOKUP(Order_Details[[#This Row],[Order ID]],'List of Orders '!$A$1:$E$501,2,FALSE)</f>
        <v>11-02-2019</v>
      </c>
      <c r="H640" s="2" t="s">
        <v>1402</v>
      </c>
      <c r="I640" t="str">
        <f>VLOOKUP(Order_Details[[#This Row],[Order ID]],'List of Orders '!$A$1:$E$501,3,FALSE)</f>
        <v>Sanjay</v>
      </c>
      <c r="J640" t="str">
        <f>INDEX('List of Orders '!$D$2:$D$501, MATCH(Order_Details[[#This Row],[Order ID]],'List of Orders '!$A$2:$A$501,0))</f>
        <v>Maharashtra</v>
      </c>
      <c r="K640" t="str">
        <f>INDEX('List of Orders '!$E$2:$E$501, MATCH(Order_Details[[#This Row],[Order ID]],'List of Orders '!$A$2:$A$501,0))</f>
        <v>Mumbai</v>
      </c>
      <c r="L640" s="4"/>
      <c r="M640"/>
    </row>
    <row r="641" spans="1:13" x14ac:dyDescent="0.3">
      <c r="A641" s="1" t="s">
        <v>292</v>
      </c>
      <c r="B641" s="2">
        <v>28</v>
      </c>
      <c r="C641" s="2">
        <v>4</v>
      </c>
      <c r="D641" s="2">
        <v>1</v>
      </c>
      <c r="E641" s="1" t="s">
        <v>1392</v>
      </c>
      <c r="F641" s="1" t="s">
        <v>1393</v>
      </c>
      <c r="G641" s="2" t="str">
        <f>VLOOKUP(Order_Details[[#This Row],[Order ID]],'List of Orders '!$A$1:$E$501,2,FALSE)</f>
        <v>13-02-2019</v>
      </c>
      <c r="H641" s="2" t="s">
        <v>1402</v>
      </c>
      <c r="I641" t="str">
        <f>VLOOKUP(Order_Details[[#This Row],[Order ID]],'List of Orders '!$A$1:$E$501,3,FALSE)</f>
        <v>Neha</v>
      </c>
      <c r="J641" t="str">
        <f>INDEX('List of Orders '!$D$2:$D$501, MATCH(Order_Details[[#This Row],[Order ID]],'List of Orders '!$A$2:$A$501,0))</f>
        <v>Rajasthan</v>
      </c>
      <c r="K641" t="str">
        <f>INDEX('List of Orders '!$E$2:$E$501, MATCH(Order_Details[[#This Row],[Order ID]],'List of Orders '!$A$2:$A$501,0))</f>
        <v>Udaipur</v>
      </c>
      <c r="L641" s="4"/>
      <c r="M641"/>
    </row>
    <row r="642" spans="1:13" x14ac:dyDescent="0.3">
      <c r="A642" s="1" t="s">
        <v>328</v>
      </c>
      <c r="B642" s="2">
        <v>100</v>
      </c>
      <c r="C642" s="2">
        <v>7</v>
      </c>
      <c r="D642" s="2">
        <v>2</v>
      </c>
      <c r="E642" s="1" t="s">
        <v>1392</v>
      </c>
      <c r="F642" s="1" t="s">
        <v>1393</v>
      </c>
      <c r="G642" s="2" t="str">
        <f>VLOOKUP(Order_Details[[#This Row],[Order ID]],'List of Orders '!$A$1:$E$501,2,FALSE)</f>
        <v>14-02-2019</v>
      </c>
      <c r="H642" s="2" t="s">
        <v>1402</v>
      </c>
      <c r="I642" t="str">
        <f>VLOOKUP(Order_Details[[#This Row],[Order ID]],'List of Orders '!$A$1:$E$501,3,FALSE)</f>
        <v>Jayanti</v>
      </c>
      <c r="J642" t="str">
        <f>INDEX('List of Orders '!$D$2:$D$501, MATCH(Order_Details[[#This Row],[Order ID]],'List of Orders '!$A$2:$A$501,0))</f>
        <v>Uttar Pradesh</v>
      </c>
      <c r="K642" t="str">
        <f>INDEX('List of Orders '!$E$2:$E$501, MATCH(Order_Details[[#This Row],[Order ID]],'List of Orders '!$A$2:$A$501,0))</f>
        <v>Allahabad</v>
      </c>
      <c r="L642" s="4"/>
      <c r="M642"/>
    </row>
    <row r="643" spans="1:13" x14ac:dyDescent="0.3">
      <c r="A643" s="1" t="s">
        <v>329</v>
      </c>
      <c r="B643" s="2">
        <v>170</v>
      </c>
      <c r="C643" s="2">
        <v>19</v>
      </c>
      <c r="D643" s="2">
        <v>5</v>
      </c>
      <c r="E643" s="1" t="s">
        <v>1392</v>
      </c>
      <c r="F643" s="1" t="s">
        <v>1393</v>
      </c>
      <c r="G643" s="2" t="str">
        <f>VLOOKUP(Order_Details[[#This Row],[Order ID]],'List of Orders '!$A$1:$E$501,2,FALSE)</f>
        <v>15-02-2019</v>
      </c>
      <c r="H643" s="2" t="s">
        <v>1402</v>
      </c>
      <c r="I643" t="str">
        <f>VLOOKUP(Order_Details[[#This Row],[Order ID]],'List of Orders '!$A$1:$E$501,3,FALSE)</f>
        <v>Sandra</v>
      </c>
      <c r="J643" t="str">
        <f>INDEX('List of Orders '!$D$2:$D$501, MATCH(Order_Details[[#This Row],[Order ID]],'List of Orders '!$A$2:$A$501,0))</f>
        <v>Punjab</v>
      </c>
      <c r="K643" t="str">
        <f>INDEX('List of Orders '!$E$2:$E$501, MATCH(Order_Details[[#This Row],[Order ID]],'List of Orders '!$A$2:$A$501,0))</f>
        <v>Amritsar</v>
      </c>
      <c r="L643" s="4"/>
      <c r="M643"/>
    </row>
    <row r="644" spans="1:13" x14ac:dyDescent="0.3">
      <c r="A644" s="1" t="s">
        <v>215</v>
      </c>
      <c r="B644" s="2">
        <v>40</v>
      </c>
      <c r="C644" s="2">
        <v>13</v>
      </c>
      <c r="D644" s="2">
        <v>3</v>
      </c>
      <c r="E644" s="1" t="s">
        <v>1392</v>
      </c>
      <c r="F644" s="1" t="s">
        <v>1393</v>
      </c>
      <c r="G644" s="2" t="str">
        <f>VLOOKUP(Order_Details[[#This Row],[Order ID]],'List of Orders '!$A$1:$E$501,2,FALSE)</f>
        <v>24-02-2019</v>
      </c>
      <c r="H644" s="2" t="s">
        <v>1402</v>
      </c>
      <c r="I644" t="str">
        <f>VLOOKUP(Order_Details[[#This Row],[Order ID]],'List of Orders '!$A$1:$E$501,3,FALSE)</f>
        <v>Monica</v>
      </c>
      <c r="J644" t="str">
        <f>INDEX('List of Orders '!$D$2:$D$501, MATCH(Order_Details[[#This Row],[Order ID]],'List of Orders '!$A$2:$A$501,0))</f>
        <v>Punjab</v>
      </c>
      <c r="K644" t="str">
        <f>INDEX('List of Orders '!$E$2:$E$501, MATCH(Order_Details[[#This Row],[Order ID]],'List of Orders '!$A$2:$A$501,0))</f>
        <v>Chandigarh</v>
      </c>
      <c r="L644" s="4"/>
      <c r="M644"/>
    </row>
    <row r="645" spans="1:13" x14ac:dyDescent="0.3">
      <c r="A645" s="1" t="s">
        <v>215</v>
      </c>
      <c r="B645" s="2">
        <v>202</v>
      </c>
      <c r="C645" s="2">
        <v>89</v>
      </c>
      <c r="D645" s="2">
        <v>9</v>
      </c>
      <c r="E645" s="1" t="s">
        <v>1392</v>
      </c>
      <c r="F645" s="1" t="s">
        <v>1393</v>
      </c>
      <c r="G645" s="2" t="str">
        <f>VLOOKUP(Order_Details[[#This Row],[Order ID]],'List of Orders '!$A$1:$E$501,2,FALSE)</f>
        <v>24-02-2019</v>
      </c>
      <c r="H645" s="2" t="s">
        <v>1402</v>
      </c>
      <c r="I645" t="str">
        <f>VLOOKUP(Order_Details[[#This Row],[Order ID]],'List of Orders '!$A$1:$E$501,3,FALSE)</f>
        <v>Monica</v>
      </c>
      <c r="J645" t="str">
        <f>INDEX('List of Orders '!$D$2:$D$501, MATCH(Order_Details[[#This Row],[Order ID]],'List of Orders '!$A$2:$A$501,0))</f>
        <v>Punjab</v>
      </c>
      <c r="K645" t="str">
        <f>INDEX('List of Orders '!$E$2:$E$501, MATCH(Order_Details[[#This Row],[Order ID]],'List of Orders '!$A$2:$A$501,0))</f>
        <v>Chandigarh</v>
      </c>
      <c r="L645" s="4"/>
      <c r="M645"/>
    </row>
    <row r="646" spans="1:13" x14ac:dyDescent="0.3">
      <c r="A646" s="1" t="s">
        <v>221</v>
      </c>
      <c r="B646" s="2">
        <v>67</v>
      </c>
      <c r="C646" s="2">
        <v>20</v>
      </c>
      <c r="D646" s="2">
        <v>4</v>
      </c>
      <c r="E646" s="1" t="s">
        <v>1392</v>
      </c>
      <c r="F646" s="1" t="s">
        <v>1393</v>
      </c>
      <c r="G646" s="2" t="str">
        <f>VLOOKUP(Order_Details[[#This Row],[Order ID]],'List of Orders '!$A$1:$E$501,2,FALSE)</f>
        <v>19-03-2019</v>
      </c>
      <c r="H646" s="2" t="s">
        <v>1402</v>
      </c>
      <c r="I646" t="str">
        <f>VLOOKUP(Order_Details[[#This Row],[Order ID]],'List of Orders '!$A$1:$E$501,3,FALSE)</f>
        <v>Krutika</v>
      </c>
      <c r="J646" t="str">
        <f>INDEX('List of Orders '!$D$2:$D$501, MATCH(Order_Details[[#This Row],[Order ID]],'List of Orders '!$A$2:$A$501,0))</f>
        <v>Andhra Pradesh</v>
      </c>
      <c r="K646" t="str">
        <f>INDEX('List of Orders '!$E$2:$E$501, MATCH(Order_Details[[#This Row],[Order ID]],'List of Orders '!$A$2:$A$501,0))</f>
        <v>Hyderabad</v>
      </c>
      <c r="L646" s="4"/>
      <c r="M646"/>
    </row>
    <row r="647" spans="1:13" x14ac:dyDescent="0.3">
      <c r="A647" s="1" t="s">
        <v>122</v>
      </c>
      <c r="B647" s="2">
        <v>54</v>
      </c>
      <c r="C647" s="2">
        <v>14</v>
      </c>
      <c r="D647" s="2">
        <v>3</v>
      </c>
      <c r="E647" s="1" t="s">
        <v>1392</v>
      </c>
      <c r="F647" s="1" t="s">
        <v>1393</v>
      </c>
      <c r="G647" s="2" t="str">
        <f>VLOOKUP(Order_Details[[#This Row],[Order ID]],'List of Orders '!$A$1:$E$501,2,FALSE)</f>
        <v>21-03-2019</v>
      </c>
      <c r="H647" s="2" t="s">
        <v>1402</v>
      </c>
      <c r="I647" t="str">
        <f>VLOOKUP(Order_Details[[#This Row],[Order ID]],'List of Orders '!$A$1:$E$501,3,FALSE)</f>
        <v>Soumya</v>
      </c>
      <c r="J647" t="str">
        <f>INDEX('List of Orders '!$D$2:$D$501, MATCH(Order_Details[[#This Row],[Order ID]],'List of Orders '!$A$2:$A$501,0))</f>
        <v>Maharashtra</v>
      </c>
      <c r="K647" t="str">
        <f>INDEX('List of Orders '!$E$2:$E$501, MATCH(Order_Details[[#This Row],[Order ID]],'List of Orders '!$A$2:$A$501,0))</f>
        <v>Pune</v>
      </c>
      <c r="L647" s="4"/>
      <c r="M647"/>
    </row>
    <row r="648" spans="1:13" x14ac:dyDescent="0.3">
      <c r="A648" s="1" t="s">
        <v>122</v>
      </c>
      <c r="B648" s="2">
        <v>294</v>
      </c>
      <c r="C648" s="2">
        <v>62</v>
      </c>
      <c r="D648" s="2">
        <v>9</v>
      </c>
      <c r="E648" s="1" t="s">
        <v>1392</v>
      </c>
      <c r="F648" s="1" t="s">
        <v>1393</v>
      </c>
      <c r="G648" s="2" t="str">
        <f>VLOOKUP(Order_Details[[#This Row],[Order ID]],'List of Orders '!$A$1:$E$501,2,FALSE)</f>
        <v>21-03-2019</v>
      </c>
      <c r="H648" s="2" t="s">
        <v>1402</v>
      </c>
      <c r="I648" t="str">
        <f>VLOOKUP(Order_Details[[#This Row],[Order ID]],'List of Orders '!$A$1:$E$501,3,FALSE)</f>
        <v>Soumya</v>
      </c>
      <c r="J648" t="str">
        <f>INDEX('List of Orders '!$D$2:$D$501, MATCH(Order_Details[[#This Row],[Order ID]],'List of Orders '!$A$2:$A$501,0))</f>
        <v>Maharashtra</v>
      </c>
      <c r="K648" t="str">
        <f>INDEX('List of Orders '!$E$2:$E$501, MATCH(Order_Details[[#This Row],[Order ID]],'List of Orders '!$A$2:$A$501,0))</f>
        <v>Pune</v>
      </c>
      <c r="L648" s="4"/>
      <c r="M648"/>
    </row>
    <row r="649" spans="1:13" x14ac:dyDescent="0.3">
      <c r="A649" s="1" t="s">
        <v>330</v>
      </c>
      <c r="B649" s="2">
        <v>171</v>
      </c>
      <c r="C649" s="2">
        <v>17</v>
      </c>
      <c r="D649" s="2">
        <v>6</v>
      </c>
      <c r="E649" s="1" t="s">
        <v>1392</v>
      </c>
      <c r="F649" s="1" t="s">
        <v>1393</v>
      </c>
      <c r="G649" s="2" t="str">
        <f>VLOOKUP(Order_Details[[#This Row],[Order ID]],'List of Orders '!$A$1:$E$501,2,FALSE)</f>
        <v>04-04-2019</v>
      </c>
      <c r="H649" s="2" t="s">
        <v>1402</v>
      </c>
      <c r="I649" t="str">
        <f>VLOOKUP(Order_Details[[#This Row],[Order ID]],'List of Orders '!$A$1:$E$501,3,FALSE)</f>
        <v>Shreyshi</v>
      </c>
      <c r="J649" t="str">
        <f>INDEX('List of Orders '!$D$2:$D$501, MATCH(Order_Details[[#This Row],[Order ID]],'List of Orders '!$A$2:$A$501,0))</f>
        <v>Gujarat</v>
      </c>
      <c r="K649" t="str">
        <f>INDEX('List of Orders '!$E$2:$E$501, MATCH(Order_Details[[#This Row],[Order ID]],'List of Orders '!$A$2:$A$501,0))</f>
        <v>Surat</v>
      </c>
      <c r="L649" s="4"/>
      <c r="M649"/>
    </row>
    <row r="650" spans="1:13" x14ac:dyDescent="0.3">
      <c r="A650" s="1" t="s">
        <v>331</v>
      </c>
      <c r="B650" s="2">
        <v>193</v>
      </c>
      <c r="C650" s="2">
        <v>8</v>
      </c>
      <c r="D650" s="2">
        <v>4</v>
      </c>
      <c r="E650" s="1" t="s">
        <v>1392</v>
      </c>
      <c r="F650" s="1" t="s">
        <v>1393</v>
      </c>
      <c r="G650" s="2" t="str">
        <f>VLOOKUP(Order_Details[[#This Row],[Order ID]],'List of Orders '!$A$1:$E$501,2,FALSE)</f>
        <v>11-04-2019</v>
      </c>
      <c r="H650" s="2" t="s">
        <v>1402</v>
      </c>
      <c r="I650" t="str">
        <f>VLOOKUP(Order_Details[[#This Row],[Order ID]],'List of Orders '!$A$1:$E$501,3,FALSE)</f>
        <v>Piyam</v>
      </c>
      <c r="J650" t="str">
        <f>INDEX('List of Orders '!$D$2:$D$501, MATCH(Order_Details[[#This Row],[Order ID]],'List of Orders '!$A$2:$A$501,0))</f>
        <v>Punjab</v>
      </c>
      <c r="K650" t="str">
        <f>INDEX('List of Orders '!$E$2:$E$501, MATCH(Order_Details[[#This Row],[Order ID]],'List of Orders '!$A$2:$A$501,0))</f>
        <v>Amritsar</v>
      </c>
      <c r="L650" s="4"/>
      <c r="M650"/>
    </row>
    <row r="651" spans="1:13" x14ac:dyDescent="0.3">
      <c r="A651" s="1" t="s">
        <v>297</v>
      </c>
      <c r="B651" s="2">
        <v>180</v>
      </c>
      <c r="C651" s="2">
        <v>54</v>
      </c>
      <c r="D651" s="2">
        <v>4</v>
      </c>
      <c r="E651" s="1" t="s">
        <v>1392</v>
      </c>
      <c r="F651" s="1" t="s">
        <v>1393</v>
      </c>
      <c r="G651" s="2" t="str">
        <f>VLOOKUP(Order_Details[[#This Row],[Order ID]],'List of Orders '!$A$1:$E$501,2,FALSE)</f>
        <v>12-04-2019</v>
      </c>
      <c r="H651" s="2" t="s">
        <v>1402</v>
      </c>
      <c r="I651" t="str">
        <f>VLOOKUP(Order_Details[[#This Row],[Order ID]],'List of Orders '!$A$1:$E$501,3,FALSE)</f>
        <v>Aayushi</v>
      </c>
      <c r="J651" t="str">
        <f>INDEX('List of Orders '!$D$2:$D$501, MATCH(Order_Details[[#This Row],[Order ID]],'List of Orders '!$A$2:$A$501,0))</f>
        <v>Gujarat</v>
      </c>
      <c r="K651" t="str">
        <f>INDEX('List of Orders '!$E$2:$E$501, MATCH(Order_Details[[#This Row],[Order ID]],'List of Orders '!$A$2:$A$501,0))</f>
        <v>Surat</v>
      </c>
      <c r="L651" s="4"/>
      <c r="M651"/>
    </row>
    <row r="652" spans="1:13" x14ac:dyDescent="0.3">
      <c r="A652" s="1" t="s">
        <v>128</v>
      </c>
      <c r="B652" s="2">
        <v>62</v>
      </c>
      <c r="C652" s="2">
        <v>8</v>
      </c>
      <c r="D652" s="2">
        <v>2</v>
      </c>
      <c r="E652" s="1" t="s">
        <v>1392</v>
      </c>
      <c r="F652" s="1" t="s">
        <v>1393</v>
      </c>
      <c r="G652" s="2" t="str">
        <f>VLOOKUP(Order_Details[[#This Row],[Order ID]],'List of Orders '!$A$1:$E$501,2,FALSE)</f>
        <v>16-04-2019</v>
      </c>
      <c r="H652" s="2" t="s">
        <v>1402</v>
      </c>
      <c r="I652" t="str">
        <f>VLOOKUP(Order_Details[[#This Row],[Order ID]],'List of Orders '!$A$1:$E$501,3,FALSE)</f>
        <v>Amruta</v>
      </c>
      <c r="J652" t="str">
        <f>INDEX('List of Orders '!$D$2:$D$501, MATCH(Order_Details[[#This Row],[Order ID]],'List of Orders '!$A$2:$A$501,0))</f>
        <v>Delhi</v>
      </c>
      <c r="K652" t="str">
        <f>INDEX('List of Orders '!$E$2:$E$501, MATCH(Order_Details[[#This Row],[Order ID]],'List of Orders '!$A$2:$A$501,0))</f>
        <v>Delhi</v>
      </c>
      <c r="L652" s="4"/>
      <c r="M652"/>
    </row>
    <row r="653" spans="1:13" x14ac:dyDescent="0.3">
      <c r="A653" s="1" t="s">
        <v>129</v>
      </c>
      <c r="B653" s="2">
        <v>50</v>
      </c>
      <c r="C653" s="2">
        <v>-4</v>
      </c>
      <c r="D653" s="2">
        <v>6</v>
      </c>
      <c r="E653" s="1" t="s">
        <v>1392</v>
      </c>
      <c r="F653" s="1" t="s">
        <v>1393</v>
      </c>
      <c r="G653" s="2" t="str">
        <f>VLOOKUP(Order_Details[[#This Row],[Order ID]],'List of Orders '!$A$1:$E$501,2,FALSE)</f>
        <v>18-04-2019</v>
      </c>
      <c r="H653" s="2" t="s">
        <v>1402</v>
      </c>
      <c r="I653" t="str">
        <f>VLOOKUP(Order_Details[[#This Row],[Order ID]],'List of Orders '!$A$1:$E$501,3,FALSE)</f>
        <v>Atul</v>
      </c>
      <c r="J653" t="str">
        <f>INDEX('List of Orders '!$D$2:$D$501, MATCH(Order_Details[[#This Row],[Order ID]],'List of Orders '!$A$2:$A$501,0))</f>
        <v>Delhi</v>
      </c>
      <c r="K653" t="str">
        <f>INDEX('List of Orders '!$E$2:$E$501, MATCH(Order_Details[[#This Row],[Order ID]],'List of Orders '!$A$2:$A$501,0))</f>
        <v>Delhi</v>
      </c>
      <c r="L653" s="4"/>
      <c r="M653"/>
    </row>
    <row r="654" spans="1:13" x14ac:dyDescent="0.3">
      <c r="A654" s="1" t="s">
        <v>133</v>
      </c>
      <c r="B654" s="2">
        <v>71</v>
      </c>
      <c r="C654" s="2">
        <v>19</v>
      </c>
      <c r="D654" s="2">
        <v>3</v>
      </c>
      <c r="E654" s="1" t="s">
        <v>1392</v>
      </c>
      <c r="F654" s="1" t="s">
        <v>1393</v>
      </c>
      <c r="G654" s="2" t="str">
        <f>VLOOKUP(Order_Details[[#This Row],[Order ID]],'List of Orders '!$A$1:$E$501,2,FALSE)</f>
        <v>07-05-2019</v>
      </c>
      <c r="H654" s="2" t="s">
        <v>1402</v>
      </c>
      <c r="I654" t="str">
        <f>VLOOKUP(Order_Details[[#This Row],[Order ID]],'List of Orders '!$A$1:$E$501,3,FALSE)</f>
        <v>Harsh</v>
      </c>
      <c r="J654" t="str">
        <f>INDEX('List of Orders '!$D$2:$D$501, MATCH(Order_Details[[#This Row],[Order ID]],'List of Orders '!$A$2:$A$501,0))</f>
        <v>Delhi</v>
      </c>
      <c r="K654" t="str">
        <f>INDEX('List of Orders '!$E$2:$E$501, MATCH(Order_Details[[#This Row],[Order ID]],'List of Orders '!$A$2:$A$501,0))</f>
        <v>Delhi</v>
      </c>
      <c r="L654" s="4"/>
      <c r="M654"/>
    </row>
    <row r="655" spans="1:13" x14ac:dyDescent="0.3">
      <c r="A655" s="1" t="s">
        <v>134</v>
      </c>
      <c r="B655" s="2">
        <v>79</v>
      </c>
      <c r="C655" s="2">
        <v>16</v>
      </c>
      <c r="D655" s="2">
        <v>3</v>
      </c>
      <c r="E655" s="1" t="s">
        <v>1392</v>
      </c>
      <c r="F655" s="1" t="s">
        <v>1393</v>
      </c>
      <c r="G655" s="2" t="str">
        <f>VLOOKUP(Order_Details[[#This Row],[Order ID]],'List of Orders '!$A$1:$E$501,2,FALSE)</f>
        <v>08-05-2019</v>
      </c>
      <c r="H655" s="2" t="s">
        <v>1402</v>
      </c>
      <c r="I655" t="str">
        <f>VLOOKUP(Order_Details[[#This Row],[Order ID]],'List of Orders '!$A$1:$E$501,3,FALSE)</f>
        <v>Hitesh</v>
      </c>
      <c r="J655" t="str">
        <f>INDEX('List of Orders '!$D$2:$D$501, MATCH(Order_Details[[#This Row],[Order ID]],'List of Orders '!$A$2:$A$501,0))</f>
        <v>Madhya Pradesh</v>
      </c>
      <c r="K655" t="str">
        <f>INDEX('List of Orders '!$E$2:$E$501, MATCH(Order_Details[[#This Row],[Order ID]],'List of Orders '!$A$2:$A$501,0))</f>
        <v>Bhopal</v>
      </c>
      <c r="L655" s="4"/>
      <c r="M655"/>
    </row>
    <row r="656" spans="1:13" x14ac:dyDescent="0.3">
      <c r="A656" s="1" t="s">
        <v>232</v>
      </c>
      <c r="B656" s="2">
        <v>55</v>
      </c>
      <c r="C656" s="2">
        <v>3</v>
      </c>
      <c r="D656" s="2">
        <v>3</v>
      </c>
      <c r="E656" s="1" t="s">
        <v>1392</v>
      </c>
      <c r="F656" s="1" t="s">
        <v>1393</v>
      </c>
      <c r="G656" s="2" t="str">
        <f>VLOOKUP(Order_Details[[#This Row],[Order ID]],'List of Orders '!$A$1:$E$501,2,FALSE)</f>
        <v>15-05-2019</v>
      </c>
      <c r="H656" s="2" t="s">
        <v>1402</v>
      </c>
      <c r="I656" t="str">
        <f>VLOOKUP(Order_Details[[#This Row],[Order ID]],'List of Orders '!$A$1:$E$501,3,FALSE)</f>
        <v>Kartikay</v>
      </c>
      <c r="J656" t="str">
        <f>INDEX('List of Orders '!$D$2:$D$501, MATCH(Order_Details[[#This Row],[Order ID]],'List of Orders '!$A$2:$A$501,0))</f>
        <v>Bihar</v>
      </c>
      <c r="K656" t="str">
        <f>INDEX('List of Orders '!$E$2:$E$501, MATCH(Order_Details[[#This Row],[Order ID]],'List of Orders '!$A$2:$A$501,0))</f>
        <v>Patna</v>
      </c>
      <c r="L656" s="4"/>
      <c r="M656"/>
    </row>
    <row r="657" spans="1:13" x14ac:dyDescent="0.3">
      <c r="A657" s="1" t="s">
        <v>332</v>
      </c>
      <c r="B657" s="2">
        <v>585</v>
      </c>
      <c r="C657" s="2">
        <v>175</v>
      </c>
      <c r="D657" s="2">
        <v>13</v>
      </c>
      <c r="E657" s="1" t="s">
        <v>1392</v>
      </c>
      <c r="F657" s="1" t="s">
        <v>1393</v>
      </c>
      <c r="G657" s="2" t="str">
        <f>VLOOKUP(Order_Details[[#This Row],[Order ID]],'List of Orders '!$A$1:$E$501,2,FALSE)</f>
        <v>24-05-2019</v>
      </c>
      <c r="H657" s="2" t="s">
        <v>1402</v>
      </c>
      <c r="I657" t="str">
        <f>VLOOKUP(Order_Details[[#This Row],[Order ID]],'List of Orders '!$A$1:$E$501,3,FALSE)</f>
        <v>Jitesh</v>
      </c>
      <c r="J657" t="str">
        <f>INDEX('List of Orders '!$D$2:$D$501, MATCH(Order_Details[[#This Row],[Order ID]],'List of Orders '!$A$2:$A$501,0))</f>
        <v>Uttar Pradesh</v>
      </c>
      <c r="K657" t="str">
        <f>INDEX('List of Orders '!$E$2:$E$501, MATCH(Order_Details[[#This Row],[Order ID]],'List of Orders '!$A$2:$A$501,0))</f>
        <v>Lucknow</v>
      </c>
      <c r="L657" s="4"/>
      <c r="M657"/>
    </row>
    <row r="658" spans="1:13" x14ac:dyDescent="0.3">
      <c r="A658" s="1" t="s">
        <v>333</v>
      </c>
      <c r="B658" s="2">
        <v>54</v>
      </c>
      <c r="C658" s="2">
        <v>8</v>
      </c>
      <c r="D658" s="2">
        <v>4</v>
      </c>
      <c r="E658" s="1" t="s">
        <v>1392</v>
      </c>
      <c r="F658" s="1" t="s">
        <v>1393</v>
      </c>
      <c r="G658" s="2" t="str">
        <f>VLOOKUP(Order_Details[[#This Row],[Order ID]],'List of Orders '!$A$1:$E$501,2,FALSE)</f>
        <v>01-06-2019</v>
      </c>
      <c r="H658" s="2" t="s">
        <v>1416</v>
      </c>
      <c r="I658" t="str">
        <f>VLOOKUP(Order_Details[[#This Row],[Order ID]],'List of Orders '!$A$1:$E$501,3,FALSE)</f>
        <v>Sagar</v>
      </c>
      <c r="J658" t="str">
        <f>INDEX('List of Orders '!$D$2:$D$501, MATCH(Order_Details[[#This Row],[Order ID]],'List of Orders '!$A$2:$A$501,0))</f>
        <v>Nagaland</v>
      </c>
      <c r="K658" t="str">
        <f>INDEX('List of Orders '!$E$2:$E$501, MATCH(Order_Details[[#This Row],[Order ID]],'List of Orders '!$A$2:$A$501,0))</f>
        <v>Kohima</v>
      </c>
      <c r="L658" s="4"/>
      <c r="M658"/>
    </row>
    <row r="659" spans="1:13" x14ac:dyDescent="0.3">
      <c r="A659" s="1" t="s">
        <v>334</v>
      </c>
      <c r="B659" s="2">
        <v>21</v>
      </c>
      <c r="C659" s="2">
        <v>10</v>
      </c>
      <c r="D659" s="2">
        <v>1</v>
      </c>
      <c r="E659" s="1" t="s">
        <v>1392</v>
      </c>
      <c r="F659" s="1" t="s">
        <v>1393</v>
      </c>
      <c r="G659" s="2" t="str">
        <f>VLOOKUP(Order_Details[[#This Row],[Order ID]],'List of Orders '!$A$1:$E$501,2,FALSE)</f>
        <v>03-06-2019</v>
      </c>
      <c r="H659" s="2" t="s">
        <v>1416</v>
      </c>
      <c r="I659" t="str">
        <f>VLOOKUP(Order_Details[[#This Row],[Order ID]],'List of Orders '!$A$1:$E$501,3,FALSE)</f>
        <v>Ramesh</v>
      </c>
      <c r="J659" t="str">
        <f>INDEX('List of Orders '!$D$2:$D$501, MATCH(Order_Details[[#This Row],[Order ID]],'List of Orders '!$A$2:$A$501,0))</f>
        <v>Gujarat</v>
      </c>
      <c r="K659" t="str">
        <f>INDEX('List of Orders '!$E$2:$E$501, MATCH(Order_Details[[#This Row],[Order ID]],'List of Orders '!$A$2:$A$501,0))</f>
        <v>Ahmedabad</v>
      </c>
      <c r="L659" s="4"/>
      <c r="M659"/>
    </row>
    <row r="660" spans="1:13" x14ac:dyDescent="0.3">
      <c r="A660" s="1" t="s">
        <v>306</v>
      </c>
      <c r="B660" s="2">
        <v>41</v>
      </c>
      <c r="C660" s="2">
        <v>19</v>
      </c>
      <c r="D660" s="2">
        <v>2</v>
      </c>
      <c r="E660" s="1" t="s">
        <v>1392</v>
      </c>
      <c r="F660" s="1" t="s">
        <v>1393</v>
      </c>
      <c r="G660" s="2" t="str">
        <f>VLOOKUP(Order_Details[[#This Row],[Order ID]],'List of Orders '!$A$1:$E$501,2,FALSE)</f>
        <v>12-06-2019</v>
      </c>
      <c r="H660" s="2" t="s">
        <v>1416</v>
      </c>
      <c r="I660" t="str">
        <f>VLOOKUP(Order_Details[[#This Row],[Order ID]],'List of Orders '!$A$1:$E$501,3,FALSE)</f>
        <v>Pooja</v>
      </c>
      <c r="J660" t="str">
        <f>INDEX('List of Orders '!$D$2:$D$501, MATCH(Order_Details[[#This Row],[Order ID]],'List of Orders '!$A$2:$A$501,0))</f>
        <v>Bihar</v>
      </c>
      <c r="K660" t="str">
        <f>INDEX('List of Orders '!$E$2:$E$501, MATCH(Order_Details[[#This Row],[Order ID]],'List of Orders '!$A$2:$A$501,0))</f>
        <v>Patna</v>
      </c>
      <c r="L660" s="4"/>
      <c r="M660"/>
    </row>
    <row r="661" spans="1:13" x14ac:dyDescent="0.3">
      <c r="A661" s="1" t="s">
        <v>306</v>
      </c>
      <c r="B661" s="2">
        <v>30</v>
      </c>
      <c r="C661" s="2">
        <v>6</v>
      </c>
      <c r="D661" s="2">
        <v>1</v>
      </c>
      <c r="E661" s="1" t="s">
        <v>1392</v>
      </c>
      <c r="F661" s="1" t="s">
        <v>1393</v>
      </c>
      <c r="G661" s="2" t="str">
        <f>VLOOKUP(Order_Details[[#This Row],[Order ID]],'List of Orders '!$A$1:$E$501,2,FALSE)</f>
        <v>12-06-2019</v>
      </c>
      <c r="H661" s="2" t="s">
        <v>1416</v>
      </c>
      <c r="I661" t="str">
        <f>VLOOKUP(Order_Details[[#This Row],[Order ID]],'List of Orders '!$A$1:$E$501,3,FALSE)</f>
        <v>Pooja</v>
      </c>
      <c r="J661" t="str">
        <f>INDEX('List of Orders '!$D$2:$D$501, MATCH(Order_Details[[#This Row],[Order ID]],'List of Orders '!$A$2:$A$501,0))</f>
        <v>Bihar</v>
      </c>
      <c r="K661" t="str">
        <f>INDEX('List of Orders '!$E$2:$E$501, MATCH(Order_Details[[#This Row],[Order ID]],'List of Orders '!$A$2:$A$501,0))</f>
        <v>Patna</v>
      </c>
      <c r="L661" s="4"/>
      <c r="M661"/>
    </row>
    <row r="662" spans="1:13" x14ac:dyDescent="0.3">
      <c r="A662" s="1" t="s">
        <v>142</v>
      </c>
      <c r="B662" s="2">
        <v>325</v>
      </c>
      <c r="C662" s="2">
        <v>32</v>
      </c>
      <c r="D662" s="2">
        <v>7</v>
      </c>
      <c r="E662" s="1" t="s">
        <v>1392</v>
      </c>
      <c r="F662" s="1" t="s">
        <v>1393</v>
      </c>
      <c r="G662" s="2" t="str">
        <f>VLOOKUP(Order_Details[[#This Row],[Order ID]],'List of Orders '!$A$1:$E$501,2,FALSE)</f>
        <v>24-06-2019</v>
      </c>
      <c r="H662" s="2" t="s">
        <v>1416</v>
      </c>
      <c r="I662" t="str">
        <f>VLOOKUP(Order_Details[[#This Row],[Order ID]],'List of Orders '!$A$1:$E$501,3,FALSE)</f>
        <v>Paridhi</v>
      </c>
      <c r="J662" t="str">
        <f>INDEX('List of Orders '!$D$2:$D$501, MATCH(Order_Details[[#This Row],[Order ID]],'List of Orders '!$A$2:$A$501,0))</f>
        <v>Rajasthan</v>
      </c>
      <c r="K662" t="str">
        <f>INDEX('List of Orders '!$E$2:$E$501, MATCH(Order_Details[[#This Row],[Order ID]],'List of Orders '!$A$2:$A$501,0))</f>
        <v>Jaipur</v>
      </c>
      <c r="L662" s="4"/>
      <c r="M662"/>
    </row>
    <row r="663" spans="1:13" x14ac:dyDescent="0.3">
      <c r="A663" s="1" t="s">
        <v>143</v>
      </c>
      <c r="B663" s="2">
        <v>184</v>
      </c>
      <c r="C663" s="2">
        <v>85</v>
      </c>
      <c r="D663" s="2">
        <v>6</v>
      </c>
      <c r="E663" s="1" t="s">
        <v>1392</v>
      </c>
      <c r="F663" s="1" t="s">
        <v>1393</v>
      </c>
      <c r="G663" s="2" t="str">
        <f>VLOOKUP(Order_Details[[#This Row],[Order ID]],'List of Orders '!$A$1:$E$501,2,FALSE)</f>
        <v>25-06-2019</v>
      </c>
      <c r="H663" s="2" t="s">
        <v>1416</v>
      </c>
      <c r="I663" t="str">
        <f>VLOOKUP(Order_Details[[#This Row],[Order ID]],'List of Orders '!$A$1:$E$501,3,FALSE)</f>
        <v>Parishi</v>
      </c>
      <c r="J663" t="str">
        <f>INDEX('List of Orders '!$D$2:$D$501, MATCH(Order_Details[[#This Row],[Order ID]],'List of Orders '!$A$2:$A$501,0))</f>
        <v>West Bengal</v>
      </c>
      <c r="K663" t="str">
        <f>INDEX('List of Orders '!$E$2:$E$501, MATCH(Order_Details[[#This Row],[Order ID]],'List of Orders '!$A$2:$A$501,0))</f>
        <v>Kolkata</v>
      </c>
      <c r="L663" s="4"/>
      <c r="M663"/>
    </row>
    <row r="664" spans="1:13" x14ac:dyDescent="0.3">
      <c r="A664" s="1" t="s">
        <v>144</v>
      </c>
      <c r="B664" s="2">
        <v>101</v>
      </c>
      <c r="C664" s="2">
        <v>16</v>
      </c>
      <c r="D664" s="2">
        <v>4</v>
      </c>
      <c r="E664" s="1" t="s">
        <v>1392</v>
      </c>
      <c r="F664" s="1" t="s">
        <v>1393</v>
      </c>
      <c r="G664" s="2" t="str">
        <f>VLOOKUP(Order_Details[[#This Row],[Order ID]],'List of Orders '!$A$1:$E$501,2,FALSE)</f>
        <v>26-06-2019</v>
      </c>
      <c r="H664" s="2" t="s">
        <v>1416</v>
      </c>
      <c r="I664" t="str">
        <f>VLOOKUP(Order_Details[[#This Row],[Order ID]],'List of Orders '!$A$1:$E$501,3,FALSE)</f>
        <v>Ajay</v>
      </c>
      <c r="J664" t="str">
        <f>INDEX('List of Orders '!$D$2:$D$501, MATCH(Order_Details[[#This Row],[Order ID]],'List of Orders '!$A$2:$A$501,0))</f>
        <v>Karnataka</v>
      </c>
      <c r="K664" t="str">
        <f>INDEX('List of Orders '!$E$2:$E$501, MATCH(Order_Details[[#This Row],[Order ID]],'List of Orders '!$A$2:$A$501,0))</f>
        <v>Bangalore</v>
      </c>
      <c r="L664" s="4"/>
      <c r="M664"/>
    </row>
    <row r="665" spans="1:13" x14ac:dyDescent="0.3">
      <c r="A665" s="1" t="s">
        <v>147</v>
      </c>
      <c r="B665" s="2">
        <v>94</v>
      </c>
      <c r="C665" s="2">
        <v>27</v>
      </c>
      <c r="D665" s="2">
        <v>2</v>
      </c>
      <c r="E665" s="1" t="s">
        <v>1392</v>
      </c>
      <c r="F665" s="1" t="s">
        <v>1393</v>
      </c>
      <c r="G665" s="2" t="str">
        <f>VLOOKUP(Order_Details[[#This Row],[Order ID]],'List of Orders '!$A$1:$E$501,2,FALSE)</f>
        <v>29-06-2019</v>
      </c>
      <c r="H665" s="2" t="s">
        <v>1416</v>
      </c>
      <c r="I665" t="str">
        <f>VLOOKUP(Order_Details[[#This Row],[Order ID]],'List of Orders '!$A$1:$E$501,3,FALSE)</f>
        <v>Yaanvi</v>
      </c>
      <c r="J665" t="str">
        <f>INDEX('List of Orders '!$D$2:$D$501, MATCH(Order_Details[[#This Row],[Order ID]],'List of Orders '!$A$2:$A$501,0))</f>
        <v>Madhya Pradesh</v>
      </c>
      <c r="K665" t="str">
        <f>INDEX('List of Orders '!$E$2:$E$501, MATCH(Order_Details[[#This Row],[Order ID]],'List of Orders '!$A$2:$A$501,0))</f>
        <v>Indore</v>
      </c>
      <c r="L665" s="4"/>
      <c r="M665"/>
    </row>
    <row r="666" spans="1:13" x14ac:dyDescent="0.3">
      <c r="A666" s="1" t="s">
        <v>335</v>
      </c>
      <c r="B666" s="2">
        <v>54</v>
      </c>
      <c r="C666" s="2">
        <v>8</v>
      </c>
      <c r="D666" s="2">
        <v>4</v>
      </c>
      <c r="E666" s="1" t="s">
        <v>1392</v>
      </c>
      <c r="F666" s="1" t="s">
        <v>1393</v>
      </c>
      <c r="G666" s="2" t="str">
        <f>VLOOKUP(Order_Details[[#This Row],[Order ID]],'List of Orders '!$A$1:$E$501,2,FALSE)</f>
        <v>01-07-2019</v>
      </c>
      <c r="H666" s="2" t="s">
        <v>1416</v>
      </c>
      <c r="I666" t="str">
        <f>VLOOKUP(Order_Details[[#This Row],[Order ID]],'List of Orders '!$A$1:$E$501,3,FALSE)</f>
        <v>Sharda</v>
      </c>
      <c r="J666" t="str">
        <f>INDEX('List of Orders '!$D$2:$D$501, MATCH(Order_Details[[#This Row],[Order ID]],'List of Orders '!$A$2:$A$501,0))</f>
        <v>Kerala</v>
      </c>
      <c r="K666" t="str">
        <f>INDEX('List of Orders '!$E$2:$E$501, MATCH(Order_Details[[#This Row],[Order ID]],'List of Orders '!$A$2:$A$501,0))</f>
        <v>Thiruvananthapuram</v>
      </c>
      <c r="L666" s="4"/>
      <c r="M666"/>
    </row>
    <row r="667" spans="1:13" x14ac:dyDescent="0.3">
      <c r="A667" s="1" t="s">
        <v>336</v>
      </c>
      <c r="B667" s="2">
        <v>20</v>
      </c>
      <c r="C667" s="2">
        <v>6</v>
      </c>
      <c r="D667" s="2">
        <v>1</v>
      </c>
      <c r="E667" s="1" t="s">
        <v>1392</v>
      </c>
      <c r="F667" s="1" t="s">
        <v>1393</v>
      </c>
      <c r="G667" s="2" t="str">
        <f>VLOOKUP(Order_Details[[#This Row],[Order ID]],'List of Orders '!$A$1:$E$501,2,FALSE)</f>
        <v>03-07-2019</v>
      </c>
      <c r="H667" s="2" t="s">
        <v>1416</v>
      </c>
      <c r="I667" t="str">
        <f>VLOOKUP(Order_Details[[#This Row],[Order ID]],'List of Orders '!$A$1:$E$501,3,FALSE)</f>
        <v>Rachna</v>
      </c>
      <c r="J667" t="str">
        <f>INDEX('List of Orders '!$D$2:$D$501, MATCH(Order_Details[[#This Row],[Order ID]],'List of Orders '!$A$2:$A$501,0))</f>
        <v>Haryana</v>
      </c>
      <c r="K667" t="str">
        <f>INDEX('List of Orders '!$E$2:$E$501, MATCH(Order_Details[[#This Row],[Order ID]],'List of Orders '!$A$2:$A$501,0))</f>
        <v>Chandigarh</v>
      </c>
      <c r="L667" s="4"/>
      <c r="M667"/>
    </row>
    <row r="668" spans="1:13" x14ac:dyDescent="0.3">
      <c r="A668" s="1" t="s">
        <v>150</v>
      </c>
      <c r="B668" s="2">
        <v>27</v>
      </c>
      <c r="C668" s="2">
        <v>8</v>
      </c>
      <c r="D668" s="2">
        <v>2</v>
      </c>
      <c r="E668" s="1" t="s">
        <v>1392</v>
      </c>
      <c r="F668" s="1" t="s">
        <v>1393</v>
      </c>
      <c r="G668" s="2" t="str">
        <f>VLOOKUP(Order_Details[[#This Row],[Order ID]],'List of Orders '!$A$1:$E$501,2,FALSE)</f>
        <v>05-07-2019</v>
      </c>
      <c r="H668" s="2" t="s">
        <v>1416</v>
      </c>
      <c r="I668" t="str">
        <f>VLOOKUP(Order_Details[[#This Row],[Order ID]],'List of Orders '!$A$1:$E$501,3,FALSE)</f>
        <v>Anurag</v>
      </c>
      <c r="J668" t="str">
        <f>INDEX('List of Orders '!$D$2:$D$501, MATCH(Order_Details[[#This Row],[Order ID]],'List of Orders '!$A$2:$A$501,0))</f>
        <v>Madhya Pradesh</v>
      </c>
      <c r="K668" t="str">
        <f>INDEX('List of Orders '!$E$2:$E$501, MATCH(Order_Details[[#This Row],[Order ID]],'List of Orders '!$A$2:$A$501,0))</f>
        <v>Indore</v>
      </c>
      <c r="L668" s="4"/>
      <c r="M668"/>
    </row>
    <row r="669" spans="1:13" x14ac:dyDescent="0.3">
      <c r="A669" s="1" t="s">
        <v>151</v>
      </c>
      <c r="B669" s="2">
        <v>122</v>
      </c>
      <c r="C669" s="2">
        <v>38</v>
      </c>
      <c r="D669" s="2">
        <v>6</v>
      </c>
      <c r="E669" s="1" t="s">
        <v>1392</v>
      </c>
      <c r="F669" s="1" t="s">
        <v>1393</v>
      </c>
      <c r="G669" s="2" t="str">
        <f>VLOOKUP(Order_Details[[#This Row],[Order ID]],'List of Orders '!$A$1:$E$501,2,FALSE)</f>
        <v>08-07-2019</v>
      </c>
      <c r="H669" s="2" t="s">
        <v>1416</v>
      </c>
      <c r="I669" t="str">
        <f>VLOOKUP(Order_Details[[#This Row],[Order ID]],'List of Orders '!$A$1:$E$501,3,FALSE)</f>
        <v>Ankita</v>
      </c>
      <c r="J669" t="str">
        <f>INDEX('List of Orders '!$D$2:$D$501, MATCH(Order_Details[[#This Row],[Order ID]],'List of Orders '!$A$2:$A$501,0))</f>
        <v>Maharashtra</v>
      </c>
      <c r="K669" t="str">
        <f>INDEX('List of Orders '!$E$2:$E$501, MATCH(Order_Details[[#This Row],[Order ID]],'List of Orders '!$A$2:$A$501,0))</f>
        <v>Mumbai</v>
      </c>
      <c r="L669" s="4"/>
      <c r="M669"/>
    </row>
    <row r="670" spans="1:13" x14ac:dyDescent="0.3">
      <c r="A670" s="1" t="s">
        <v>153</v>
      </c>
      <c r="B670" s="2">
        <v>67</v>
      </c>
      <c r="C670" s="2">
        <v>2</v>
      </c>
      <c r="D670" s="2">
        <v>4</v>
      </c>
      <c r="E670" s="1" t="s">
        <v>1392</v>
      </c>
      <c r="F670" s="1" t="s">
        <v>1393</v>
      </c>
      <c r="G670" s="2" t="str">
        <f>VLOOKUP(Order_Details[[#This Row],[Order ID]],'List of Orders '!$A$1:$E$501,2,FALSE)</f>
        <v>11-07-2019</v>
      </c>
      <c r="H670" s="2" t="s">
        <v>1416</v>
      </c>
      <c r="I670" t="str">
        <f>VLOOKUP(Order_Details[[#This Row],[Order ID]],'List of Orders '!$A$1:$E$501,3,FALSE)</f>
        <v>Tulika</v>
      </c>
      <c r="J670" t="str">
        <f>INDEX('List of Orders '!$D$2:$D$501, MATCH(Order_Details[[#This Row],[Order ID]],'List of Orders '!$A$2:$A$501,0))</f>
        <v>Madhya Pradesh</v>
      </c>
      <c r="K670" t="str">
        <f>INDEX('List of Orders '!$E$2:$E$501, MATCH(Order_Details[[#This Row],[Order ID]],'List of Orders '!$A$2:$A$501,0))</f>
        <v>Bhopal</v>
      </c>
      <c r="L670" s="4"/>
      <c r="M670"/>
    </row>
    <row r="671" spans="1:13" x14ac:dyDescent="0.3">
      <c r="A671" s="1" t="s">
        <v>155</v>
      </c>
      <c r="B671" s="2">
        <v>60</v>
      </c>
      <c r="C671" s="2">
        <v>13</v>
      </c>
      <c r="D671" s="2">
        <v>2</v>
      </c>
      <c r="E671" s="1" t="s">
        <v>1392</v>
      </c>
      <c r="F671" s="1" t="s">
        <v>1393</v>
      </c>
      <c r="G671" s="2" t="str">
        <f>VLOOKUP(Order_Details[[#This Row],[Order ID]],'List of Orders '!$A$1:$E$501,2,FALSE)</f>
        <v>20-07-2019</v>
      </c>
      <c r="H671" s="2" t="s">
        <v>1416</v>
      </c>
      <c r="I671" t="str">
        <f>VLOOKUP(Order_Details[[#This Row],[Order ID]],'List of Orders '!$A$1:$E$501,3,FALSE)</f>
        <v>Jahan</v>
      </c>
      <c r="J671" t="str">
        <f>INDEX('List of Orders '!$D$2:$D$501, MATCH(Order_Details[[#This Row],[Order ID]],'List of Orders '!$A$2:$A$501,0))</f>
        <v>Madhya Pradesh</v>
      </c>
      <c r="K671" t="str">
        <f>INDEX('List of Orders '!$E$2:$E$501, MATCH(Order_Details[[#This Row],[Order ID]],'List of Orders '!$A$2:$A$501,0))</f>
        <v>Bhopal</v>
      </c>
      <c r="L671" s="4"/>
      <c r="M671"/>
    </row>
    <row r="672" spans="1:13" x14ac:dyDescent="0.3">
      <c r="A672" s="1" t="s">
        <v>311</v>
      </c>
      <c r="B672" s="2">
        <v>44</v>
      </c>
      <c r="C672" s="2">
        <v>20</v>
      </c>
      <c r="D672" s="2">
        <v>2</v>
      </c>
      <c r="E672" s="1" t="s">
        <v>1392</v>
      </c>
      <c r="F672" s="1" t="s">
        <v>1393</v>
      </c>
      <c r="G672" s="2" t="str">
        <f>VLOOKUP(Order_Details[[#This Row],[Order ID]],'List of Orders '!$A$1:$E$501,2,FALSE)</f>
        <v>22-07-2019</v>
      </c>
      <c r="H672" s="2" t="s">
        <v>1416</v>
      </c>
      <c r="I672" t="str">
        <f>VLOOKUP(Order_Details[[#This Row],[Order ID]],'List of Orders '!$A$1:$E$501,3,FALSE)</f>
        <v>Kasheen</v>
      </c>
      <c r="J672" t="str">
        <f>INDEX('List of Orders '!$D$2:$D$501, MATCH(Order_Details[[#This Row],[Order ID]],'List of Orders '!$A$2:$A$501,0))</f>
        <v>West Bengal</v>
      </c>
      <c r="K672" t="str">
        <f>INDEX('List of Orders '!$E$2:$E$501, MATCH(Order_Details[[#This Row],[Order ID]],'List of Orders '!$A$2:$A$501,0))</f>
        <v>Kolkata</v>
      </c>
      <c r="L672" s="4"/>
      <c r="M672"/>
    </row>
    <row r="673" spans="1:13" x14ac:dyDescent="0.3">
      <c r="A673" s="1" t="s">
        <v>337</v>
      </c>
      <c r="B673" s="2">
        <v>109</v>
      </c>
      <c r="C673" s="2">
        <v>35</v>
      </c>
      <c r="D673" s="2">
        <v>6</v>
      </c>
      <c r="E673" s="1" t="s">
        <v>1392</v>
      </c>
      <c r="F673" s="1" t="s">
        <v>1393</v>
      </c>
      <c r="G673" s="2" t="str">
        <f>VLOOKUP(Order_Details[[#This Row],[Order ID]],'List of Orders '!$A$1:$E$501,2,FALSE)</f>
        <v>24-07-2019</v>
      </c>
      <c r="H673" s="2" t="s">
        <v>1416</v>
      </c>
      <c r="I673" t="str">
        <f>VLOOKUP(Order_Details[[#This Row],[Order ID]],'List of Orders '!$A$1:$E$501,3,FALSE)</f>
        <v>Sonakshi</v>
      </c>
      <c r="J673" t="str">
        <f>INDEX('List of Orders '!$D$2:$D$501, MATCH(Order_Details[[#This Row],[Order ID]],'List of Orders '!$A$2:$A$501,0))</f>
        <v>Jammu And Kashmir</v>
      </c>
      <c r="K673" t="str">
        <f>INDEX('List of Orders '!$E$2:$E$501, MATCH(Order_Details[[#This Row],[Order ID]],'List of Orders '!$A$2:$A$501,0))</f>
        <v>Kashmir</v>
      </c>
      <c r="L673" s="4"/>
      <c r="M673"/>
    </row>
    <row r="674" spans="1:13" x14ac:dyDescent="0.3">
      <c r="A674" s="1" t="s">
        <v>157</v>
      </c>
      <c r="B674" s="2">
        <v>145</v>
      </c>
      <c r="C674" s="2">
        <v>16</v>
      </c>
      <c r="D674" s="2">
        <v>3</v>
      </c>
      <c r="E674" s="1" t="s">
        <v>1392</v>
      </c>
      <c r="F674" s="1" t="s">
        <v>1393</v>
      </c>
      <c r="G674" s="2" t="str">
        <f>VLOOKUP(Order_Details[[#This Row],[Order ID]],'List of Orders '!$A$1:$E$501,2,FALSE)</f>
        <v>27-07-2019</v>
      </c>
      <c r="H674" s="2" t="s">
        <v>1416</v>
      </c>
      <c r="I674" t="str">
        <f>VLOOKUP(Order_Details[[#This Row],[Order ID]],'List of Orders '!$A$1:$E$501,3,FALSE)</f>
        <v>Yogesh</v>
      </c>
      <c r="J674" t="str">
        <f>INDEX('List of Orders '!$D$2:$D$501, MATCH(Order_Details[[#This Row],[Order ID]],'List of Orders '!$A$2:$A$501,0))</f>
        <v>Bihar</v>
      </c>
      <c r="K674" t="str">
        <f>INDEX('List of Orders '!$E$2:$E$501, MATCH(Order_Details[[#This Row],[Order ID]],'List of Orders '!$A$2:$A$501,0))</f>
        <v>Patna</v>
      </c>
      <c r="L674" s="4"/>
      <c r="M674"/>
    </row>
    <row r="675" spans="1:13" x14ac:dyDescent="0.3">
      <c r="A675" s="1" t="s">
        <v>248</v>
      </c>
      <c r="B675" s="2">
        <v>43</v>
      </c>
      <c r="C675" s="2">
        <v>17</v>
      </c>
      <c r="D675" s="2">
        <v>2</v>
      </c>
      <c r="E675" s="1" t="s">
        <v>1392</v>
      </c>
      <c r="F675" s="1" t="s">
        <v>1393</v>
      </c>
      <c r="G675" s="2" t="str">
        <f>VLOOKUP(Order_Details[[#This Row],[Order ID]],'List of Orders '!$A$1:$E$501,2,FALSE)</f>
        <v>30-07-2019</v>
      </c>
      <c r="H675" s="2" t="s">
        <v>1416</v>
      </c>
      <c r="I675" t="str">
        <f>VLOOKUP(Order_Details[[#This Row],[Order ID]],'List of Orders '!$A$1:$E$501,3,FALSE)</f>
        <v>Mukesh</v>
      </c>
      <c r="J675" t="str">
        <f>INDEX('List of Orders '!$D$2:$D$501, MATCH(Order_Details[[#This Row],[Order ID]],'List of Orders '!$A$2:$A$501,0))</f>
        <v>Haryana</v>
      </c>
      <c r="K675" t="str">
        <f>INDEX('List of Orders '!$E$2:$E$501, MATCH(Order_Details[[#This Row],[Order ID]],'List of Orders '!$A$2:$A$501,0))</f>
        <v>Chandigarh</v>
      </c>
      <c r="L675" s="4"/>
      <c r="M675"/>
    </row>
    <row r="676" spans="1:13" x14ac:dyDescent="0.3">
      <c r="A676" s="1" t="s">
        <v>338</v>
      </c>
      <c r="B676" s="2">
        <v>97</v>
      </c>
      <c r="C676" s="2">
        <v>14</v>
      </c>
      <c r="D676" s="2">
        <v>2</v>
      </c>
      <c r="E676" s="1" t="s">
        <v>1392</v>
      </c>
      <c r="F676" s="1" t="s">
        <v>1393</v>
      </c>
      <c r="G676" s="2" t="str">
        <f>VLOOKUP(Order_Details[[#This Row],[Order ID]],'List of Orders '!$A$1:$E$501,2,FALSE)</f>
        <v>05-08-2019</v>
      </c>
      <c r="H676" s="2" t="s">
        <v>1416</v>
      </c>
      <c r="I676" t="str">
        <f>VLOOKUP(Order_Details[[#This Row],[Order ID]],'List of Orders '!$A$1:$E$501,3,FALSE)</f>
        <v>Ramesh</v>
      </c>
      <c r="J676" t="str">
        <f>INDEX('List of Orders '!$D$2:$D$501, MATCH(Order_Details[[#This Row],[Order ID]],'List of Orders '!$A$2:$A$501,0))</f>
        <v>Gujarat</v>
      </c>
      <c r="K676" t="str">
        <f>INDEX('List of Orders '!$E$2:$E$501, MATCH(Order_Details[[#This Row],[Order ID]],'List of Orders '!$A$2:$A$501,0))</f>
        <v>Ahmedabad</v>
      </c>
      <c r="L676" s="4"/>
      <c r="M676"/>
    </row>
    <row r="677" spans="1:13" x14ac:dyDescent="0.3">
      <c r="A677" s="1" t="s">
        <v>162</v>
      </c>
      <c r="B677" s="2">
        <v>59</v>
      </c>
      <c r="C677" s="2">
        <v>15</v>
      </c>
      <c r="D677" s="2">
        <v>2</v>
      </c>
      <c r="E677" s="1" t="s">
        <v>1392</v>
      </c>
      <c r="F677" s="1" t="s">
        <v>1393</v>
      </c>
      <c r="G677" s="2" t="str">
        <f>VLOOKUP(Order_Details[[#This Row],[Order ID]],'List of Orders '!$A$1:$E$501,2,FALSE)</f>
        <v>11-08-2019</v>
      </c>
      <c r="H677" s="2" t="s">
        <v>1416</v>
      </c>
      <c r="I677" t="str">
        <f>VLOOKUP(Order_Details[[#This Row],[Order ID]],'List of Orders '!$A$1:$E$501,3,FALSE)</f>
        <v>Pinky</v>
      </c>
      <c r="J677" t="str">
        <f>INDEX('List of Orders '!$D$2:$D$501, MATCH(Order_Details[[#This Row],[Order ID]],'List of Orders '!$A$2:$A$501,0))</f>
        <v>Jammu And Kashmir</v>
      </c>
      <c r="K677" t="str">
        <f>INDEX('List of Orders '!$E$2:$E$501, MATCH(Order_Details[[#This Row],[Order ID]],'List of Orders '!$A$2:$A$501,0))</f>
        <v>Kashmir</v>
      </c>
      <c r="L677" s="4"/>
      <c r="M677"/>
    </row>
    <row r="678" spans="1:13" x14ac:dyDescent="0.3">
      <c r="A678" s="1" t="s">
        <v>339</v>
      </c>
      <c r="B678" s="2">
        <v>34</v>
      </c>
      <c r="C678" s="2">
        <v>10</v>
      </c>
      <c r="D678" s="2">
        <v>2</v>
      </c>
      <c r="E678" s="1" t="s">
        <v>1392</v>
      </c>
      <c r="F678" s="1" t="s">
        <v>1393</v>
      </c>
      <c r="G678" s="2" t="str">
        <f>VLOOKUP(Order_Details[[#This Row],[Order ID]],'List of Orders '!$A$1:$E$501,2,FALSE)</f>
        <v>13-08-2019</v>
      </c>
      <c r="H678" s="2" t="s">
        <v>1416</v>
      </c>
      <c r="I678" t="str">
        <f>VLOOKUP(Order_Details[[#This Row],[Order ID]],'List of Orders '!$A$1:$E$501,3,FALSE)</f>
        <v>Hitika</v>
      </c>
      <c r="J678" t="str">
        <f>INDEX('List of Orders '!$D$2:$D$501, MATCH(Order_Details[[#This Row],[Order ID]],'List of Orders '!$A$2:$A$501,0))</f>
        <v>Madhya Pradesh</v>
      </c>
      <c r="K678" t="str">
        <f>INDEX('List of Orders '!$E$2:$E$501, MATCH(Order_Details[[#This Row],[Order ID]],'List of Orders '!$A$2:$A$501,0))</f>
        <v>Indore</v>
      </c>
      <c r="L678" s="4"/>
      <c r="M678"/>
    </row>
    <row r="679" spans="1:13" x14ac:dyDescent="0.3">
      <c r="A679" s="1" t="s">
        <v>340</v>
      </c>
      <c r="B679" s="2">
        <v>87</v>
      </c>
      <c r="C679" s="2">
        <v>4</v>
      </c>
      <c r="D679" s="2">
        <v>2</v>
      </c>
      <c r="E679" s="1" t="s">
        <v>1392</v>
      </c>
      <c r="F679" s="1" t="s">
        <v>341</v>
      </c>
      <c r="G679" s="2" t="str">
        <f>VLOOKUP(Order_Details[[#This Row],[Order ID]],'List of Orders '!$A$1:$E$501,2,FALSE)</f>
        <v>06-04-2018</v>
      </c>
      <c r="H679" s="2" t="s">
        <v>1416</v>
      </c>
      <c r="I679" t="str">
        <f>VLOOKUP(Order_Details[[#This Row],[Order ID]],'List of Orders '!$A$1:$E$501,3,FALSE)</f>
        <v>Hazel</v>
      </c>
      <c r="J679" t="str">
        <f>INDEX('List of Orders '!$D$2:$D$501, MATCH(Order_Details[[#This Row],[Order ID]],'List of Orders '!$A$2:$A$501,0))</f>
        <v>Karnataka</v>
      </c>
      <c r="K679" t="str">
        <f>INDEX('List of Orders '!$E$2:$E$501, MATCH(Order_Details[[#This Row],[Order ID]],'List of Orders '!$A$2:$A$501,0))</f>
        <v>Bangalore</v>
      </c>
      <c r="L679" s="4"/>
      <c r="M679"/>
    </row>
    <row r="680" spans="1:13" x14ac:dyDescent="0.3">
      <c r="A680" s="1" t="s">
        <v>342</v>
      </c>
      <c r="B680" s="2">
        <v>117</v>
      </c>
      <c r="C680" s="2">
        <v>14</v>
      </c>
      <c r="D680" s="2">
        <v>3</v>
      </c>
      <c r="E680" s="1" t="s">
        <v>1392</v>
      </c>
      <c r="F680" s="1" t="s">
        <v>341</v>
      </c>
      <c r="G680" s="2" t="str">
        <f>VLOOKUP(Order_Details[[#This Row],[Order ID]],'List of Orders '!$A$1:$E$501,2,FALSE)</f>
        <v>07-05-2018</v>
      </c>
      <c r="H680" s="2" t="s">
        <v>1416</v>
      </c>
      <c r="I680" t="str">
        <f>VLOOKUP(Order_Details[[#This Row],[Order ID]],'List of Orders '!$A$1:$E$501,3,FALSE)</f>
        <v>Ashmi</v>
      </c>
      <c r="J680" t="str">
        <f>INDEX('List of Orders '!$D$2:$D$501, MATCH(Order_Details[[#This Row],[Order ID]],'List of Orders '!$A$2:$A$501,0))</f>
        <v>Madhya Pradesh</v>
      </c>
      <c r="K680" t="str">
        <f>INDEX('List of Orders '!$E$2:$E$501, MATCH(Order_Details[[#This Row],[Order ID]],'List of Orders '!$A$2:$A$501,0))</f>
        <v>Indore</v>
      </c>
      <c r="L680" s="4"/>
      <c r="M680"/>
    </row>
    <row r="681" spans="1:13" x14ac:dyDescent="0.3">
      <c r="A681" s="1" t="s">
        <v>343</v>
      </c>
      <c r="B681" s="2">
        <v>434</v>
      </c>
      <c r="C681" s="2">
        <v>26</v>
      </c>
      <c r="D681" s="2">
        <v>11</v>
      </c>
      <c r="E681" s="1" t="s">
        <v>1392</v>
      </c>
      <c r="F681" s="1" t="s">
        <v>341</v>
      </c>
      <c r="G681" s="2" t="str">
        <f>VLOOKUP(Order_Details[[#This Row],[Order ID]],'List of Orders '!$A$1:$E$501,2,FALSE)</f>
        <v>12-05-2018</v>
      </c>
      <c r="H681" s="2" t="s">
        <v>1416</v>
      </c>
      <c r="I681" t="str">
        <f>VLOOKUP(Order_Details[[#This Row],[Order ID]],'List of Orders '!$A$1:$E$501,3,FALSE)</f>
        <v>Ajay</v>
      </c>
      <c r="J681" t="str">
        <f>INDEX('List of Orders '!$D$2:$D$501, MATCH(Order_Details[[#This Row],[Order ID]],'List of Orders '!$A$2:$A$501,0))</f>
        <v>Karnataka</v>
      </c>
      <c r="K681" t="str">
        <f>INDEX('List of Orders '!$E$2:$E$501, MATCH(Order_Details[[#This Row],[Order ID]],'List of Orders '!$A$2:$A$501,0))</f>
        <v>Bangalore</v>
      </c>
      <c r="L681" s="4"/>
      <c r="M681"/>
    </row>
    <row r="682" spans="1:13" x14ac:dyDescent="0.3">
      <c r="A682" s="1" t="s">
        <v>170</v>
      </c>
      <c r="B682" s="2">
        <v>37</v>
      </c>
      <c r="C682" s="2">
        <v>-23</v>
      </c>
      <c r="D682" s="2">
        <v>4</v>
      </c>
      <c r="E682" s="1" t="s">
        <v>1392</v>
      </c>
      <c r="F682" s="1" t="s">
        <v>341</v>
      </c>
      <c r="G682" s="2" t="str">
        <f>VLOOKUP(Order_Details[[#This Row],[Order ID]],'List of Orders '!$A$1:$E$501,2,FALSE)</f>
        <v>13-05-2018</v>
      </c>
      <c r="H682" s="2" t="s">
        <v>1416</v>
      </c>
      <c r="I682" t="str">
        <f>VLOOKUP(Order_Details[[#This Row],[Order ID]],'List of Orders '!$A$1:$E$501,3,FALSE)</f>
        <v>Kirti</v>
      </c>
      <c r="J682" t="str">
        <f>INDEX('List of Orders '!$D$2:$D$501, MATCH(Order_Details[[#This Row],[Order ID]],'List of Orders '!$A$2:$A$501,0))</f>
        <v>Jammu And Kashmir</v>
      </c>
      <c r="K682" t="str">
        <f>INDEX('List of Orders '!$E$2:$E$501, MATCH(Order_Details[[#This Row],[Order ID]],'List of Orders '!$A$2:$A$501,0))</f>
        <v>Kashmir</v>
      </c>
      <c r="L682" s="4"/>
      <c r="M682"/>
    </row>
    <row r="683" spans="1:13" x14ac:dyDescent="0.3">
      <c r="A683" s="1" t="s">
        <v>28</v>
      </c>
      <c r="B683" s="2">
        <v>49</v>
      </c>
      <c r="C683" s="2">
        <v>3</v>
      </c>
      <c r="D683" s="2">
        <v>1</v>
      </c>
      <c r="E683" s="1" t="s">
        <v>1392</v>
      </c>
      <c r="F683" s="1" t="s">
        <v>341</v>
      </c>
      <c r="G683" s="2" t="str">
        <f>VLOOKUP(Order_Details[[#This Row],[Order ID]],'List of Orders '!$A$1:$E$501,2,FALSE)</f>
        <v>21-05-2018</v>
      </c>
      <c r="H683" s="2" t="s">
        <v>1416</v>
      </c>
      <c r="I683" t="str">
        <f>VLOOKUP(Order_Details[[#This Row],[Order ID]],'List of Orders '!$A$1:$E$501,3,FALSE)</f>
        <v>Anurag</v>
      </c>
      <c r="J683" t="str">
        <f>INDEX('List of Orders '!$D$2:$D$501, MATCH(Order_Details[[#This Row],[Order ID]],'List of Orders '!$A$2:$A$501,0))</f>
        <v>Madhya Pradesh</v>
      </c>
      <c r="K683" t="str">
        <f>INDEX('List of Orders '!$E$2:$E$501, MATCH(Order_Details[[#This Row],[Order ID]],'List of Orders '!$A$2:$A$501,0))</f>
        <v>Indore</v>
      </c>
      <c r="L683" s="4"/>
      <c r="M683"/>
    </row>
    <row r="684" spans="1:13" x14ac:dyDescent="0.3">
      <c r="A684" s="1" t="s">
        <v>37</v>
      </c>
      <c r="B684" s="2">
        <v>45</v>
      </c>
      <c r="C684" s="2">
        <v>-2</v>
      </c>
      <c r="D684" s="2">
        <v>4</v>
      </c>
      <c r="E684" s="1" t="s">
        <v>1392</v>
      </c>
      <c r="F684" s="1" t="s">
        <v>341</v>
      </c>
      <c r="G684" s="2" t="str">
        <f>VLOOKUP(Order_Details[[#This Row],[Order ID]],'List of Orders '!$A$1:$E$501,2,FALSE)</f>
        <v>12-06-2018</v>
      </c>
      <c r="H684" s="2" t="s">
        <v>1416</v>
      </c>
      <c r="I684" t="str">
        <f>VLOOKUP(Order_Details[[#This Row],[Order ID]],'List of Orders '!$A$1:$E$501,3,FALSE)</f>
        <v>Arsheen</v>
      </c>
      <c r="J684" t="str">
        <f>INDEX('List of Orders '!$D$2:$D$501, MATCH(Order_Details[[#This Row],[Order ID]],'List of Orders '!$A$2:$A$501,0))</f>
        <v>Gujarat</v>
      </c>
      <c r="K684" t="str">
        <f>INDEX('List of Orders '!$E$2:$E$501, MATCH(Order_Details[[#This Row],[Order ID]],'List of Orders '!$A$2:$A$501,0))</f>
        <v>Ahmedabad</v>
      </c>
      <c r="L684" s="4"/>
      <c r="M684"/>
    </row>
    <row r="685" spans="1:13" x14ac:dyDescent="0.3">
      <c r="A685" s="1" t="s">
        <v>344</v>
      </c>
      <c r="B685" s="2">
        <v>32</v>
      </c>
      <c r="C685" s="2">
        <v>6</v>
      </c>
      <c r="D685" s="2">
        <v>3</v>
      </c>
      <c r="E685" s="1" t="s">
        <v>1392</v>
      </c>
      <c r="F685" s="1" t="s">
        <v>341</v>
      </c>
      <c r="G685" s="2" t="str">
        <f>VLOOKUP(Order_Details[[#This Row],[Order ID]],'List of Orders '!$A$1:$E$501,2,FALSE)</f>
        <v>15-06-2018</v>
      </c>
      <c r="H685" s="2" t="s">
        <v>1416</v>
      </c>
      <c r="I685" t="str">
        <f>VLOOKUP(Order_Details[[#This Row],[Order ID]],'List of Orders '!$A$1:$E$501,3,FALSE)</f>
        <v>Chandni</v>
      </c>
      <c r="J685" t="str">
        <f>INDEX('List of Orders '!$D$2:$D$501, MATCH(Order_Details[[#This Row],[Order ID]],'List of Orders '!$A$2:$A$501,0))</f>
        <v>Rajasthan</v>
      </c>
      <c r="K685" t="str">
        <f>INDEX('List of Orders '!$E$2:$E$501, MATCH(Order_Details[[#This Row],[Order ID]],'List of Orders '!$A$2:$A$501,0))</f>
        <v>Jaipur</v>
      </c>
      <c r="L685" s="4"/>
      <c r="M685"/>
    </row>
    <row r="686" spans="1:13" x14ac:dyDescent="0.3">
      <c r="A686" s="1" t="s">
        <v>344</v>
      </c>
      <c r="B686" s="2">
        <v>79</v>
      </c>
      <c r="C686" s="2">
        <v>36</v>
      </c>
      <c r="D686" s="2">
        <v>4</v>
      </c>
      <c r="E686" s="1" t="s">
        <v>1392</v>
      </c>
      <c r="F686" s="1" t="s">
        <v>341</v>
      </c>
      <c r="G686" s="2" t="str">
        <f>VLOOKUP(Order_Details[[#This Row],[Order ID]],'List of Orders '!$A$1:$E$501,2,FALSE)</f>
        <v>15-06-2018</v>
      </c>
      <c r="H686" s="2" t="s">
        <v>1416</v>
      </c>
      <c r="I686" t="str">
        <f>VLOOKUP(Order_Details[[#This Row],[Order ID]],'List of Orders '!$A$1:$E$501,3,FALSE)</f>
        <v>Chandni</v>
      </c>
      <c r="J686" t="str">
        <f>INDEX('List of Orders '!$D$2:$D$501, MATCH(Order_Details[[#This Row],[Order ID]],'List of Orders '!$A$2:$A$501,0))</f>
        <v>Rajasthan</v>
      </c>
      <c r="K686" t="str">
        <f>INDEX('List of Orders '!$E$2:$E$501, MATCH(Order_Details[[#This Row],[Order ID]],'List of Orders '!$A$2:$A$501,0))</f>
        <v>Jaipur</v>
      </c>
      <c r="L686" s="4"/>
      <c r="M686"/>
    </row>
    <row r="687" spans="1:13" x14ac:dyDescent="0.3">
      <c r="A687" s="1" t="s">
        <v>39</v>
      </c>
      <c r="B687" s="2">
        <v>27</v>
      </c>
      <c r="C687" s="2">
        <v>-25</v>
      </c>
      <c r="D687" s="2">
        <v>2</v>
      </c>
      <c r="E687" s="1" t="s">
        <v>1392</v>
      </c>
      <c r="F687" s="1" t="s">
        <v>341</v>
      </c>
      <c r="G687" s="2" t="str">
        <f>VLOOKUP(Order_Details[[#This Row],[Order ID]],'List of Orders '!$A$1:$E$501,2,FALSE)</f>
        <v>17-06-2018</v>
      </c>
      <c r="H687" s="2" t="s">
        <v>1416</v>
      </c>
      <c r="I687" t="str">
        <f>VLOOKUP(Order_Details[[#This Row],[Order ID]],'List of Orders '!$A$1:$E$501,3,FALSE)</f>
        <v>Bathina</v>
      </c>
      <c r="J687" t="str">
        <f>INDEX('List of Orders '!$D$2:$D$501, MATCH(Order_Details[[#This Row],[Order ID]],'List of Orders '!$A$2:$A$501,0))</f>
        <v>Karnataka</v>
      </c>
      <c r="K687" t="str">
        <f>INDEX('List of Orders '!$E$2:$E$501, MATCH(Order_Details[[#This Row],[Order ID]],'List of Orders '!$A$2:$A$501,0))</f>
        <v>Bangalore</v>
      </c>
      <c r="L687" s="4"/>
      <c r="M687"/>
    </row>
    <row r="688" spans="1:13" x14ac:dyDescent="0.3">
      <c r="A688" s="1" t="s">
        <v>345</v>
      </c>
      <c r="B688" s="2">
        <v>45</v>
      </c>
      <c r="C688" s="2">
        <v>-2</v>
      </c>
      <c r="D688" s="2">
        <v>4</v>
      </c>
      <c r="E688" s="1" t="s">
        <v>1392</v>
      </c>
      <c r="F688" s="1" t="s">
        <v>341</v>
      </c>
      <c r="G688" s="2" t="str">
        <f>VLOOKUP(Order_Details[[#This Row],[Order ID]],'List of Orders '!$A$1:$E$501,2,FALSE)</f>
        <v>24-06-2018</v>
      </c>
      <c r="H688" s="2" t="s">
        <v>1416</v>
      </c>
      <c r="I688" t="str">
        <f>VLOOKUP(Order_Details[[#This Row],[Order ID]],'List of Orders '!$A$1:$E$501,3,FALSE)</f>
        <v>Sheetal</v>
      </c>
      <c r="J688" t="str">
        <f>INDEX('List of Orders '!$D$2:$D$501, MATCH(Order_Details[[#This Row],[Order ID]],'List of Orders '!$A$2:$A$501,0))</f>
        <v>Madhya Pradesh</v>
      </c>
      <c r="K688" t="str">
        <f>INDEX('List of Orders '!$E$2:$E$501, MATCH(Order_Details[[#This Row],[Order ID]],'List of Orders '!$A$2:$A$501,0))</f>
        <v>Indore</v>
      </c>
      <c r="L688" s="4"/>
      <c r="M688"/>
    </row>
    <row r="689" spans="1:13" x14ac:dyDescent="0.3">
      <c r="A689" s="1" t="s">
        <v>346</v>
      </c>
      <c r="B689" s="2">
        <v>171</v>
      </c>
      <c r="C689" s="2">
        <v>14</v>
      </c>
      <c r="D689" s="2">
        <v>9</v>
      </c>
      <c r="E689" s="1" t="s">
        <v>1392</v>
      </c>
      <c r="F689" s="1" t="s">
        <v>341</v>
      </c>
      <c r="G689" s="2" t="str">
        <f>VLOOKUP(Order_Details[[#This Row],[Order ID]],'List of Orders '!$A$1:$E$501,2,FALSE)</f>
        <v>04-07-2018</v>
      </c>
      <c r="H689" s="2" t="s">
        <v>1416</v>
      </c>
      <c r="I689" t="str">
        <f>VLOOKUP(Order_Details[[#This Row],[Order ID]],'List of Orders '!$A$1:$E$501,3,FALSE)</f>
        <v>Suhani</v>
      </c>
      <c r="J689" t="str">
        <f>INDEX('List of Orders '!$D$2:$D$501, MATCH(Order_Details[[#This Row],[Order ID]],'List of Orders '!$A$2:$A$501,0))</f>
        <v>West Bengal</v>
      </c>
      <c r="K689" t="str">
        <f>INDEX('List of Orders '!$E$2:$E$501, MATCH(Order_Details[[#This Row],[Order ID]],'List of Orders '!$A$2:$A$501,0))</f>
        <v>Kolkata</v>
      </c>
      <c r="L689" s="4"/>
      <c r="M689"/>
    </row>
    <row r="690" spans="1:13" x14ac:dyDescent="0.3">
      <c r="A690" s="1" t="s">
        <v>173</v>
      </c>
      <c r="B690" s="2">
        <v>129</v>
      </c>
      <c r="C690" s="2">
        <v>-75</v>
      </c>
      <c r="D690" s="2">
        <v>5</v>
      </c>
      <c r="E690" s="1" t="s">
        <v>1392</v>
      </c>
      <c r="F690" s="1" t="s">
        <v>341</v>
      </c>
      <c r="G690" s="2" t="str">
        <f>VLOOKUP(Order_Details[[#This Row],[Order ID]],'List of Orders '!$A$1:$E$501,2,FALSE)</f>
        <v>09-07-2018</v>
      </c>
      <c r="H690" s="2" t="s">
        <v>1416</v>
      </c>
      <c r="I690" t="str">
        <f>VLOOKUP(Order_Details[[#This Row],[Order ID]],'List of Orders '!$A$1:$E$501,3,FALSE)</f>
        <v>Shubhi</v>
      </c>
      <c r="J690" t="str">
        <f>INDEX('List of Orders '!$D$2:$D$501, MATCH(Order_Details[[#This Row],[Order ID]],'List of Orders '!$A$2:$A$501,0))</f>
        <v>Maharashtra</v>
      </c>
      <c r="K690" t="str">
        <f>INDEX('List of Orders '!$E$2:$E$501, MATCH(Order_Details[[#This Row],[Order ID]],'List of Orders '!$A$2:$A$501,0))</f>
        <v>Mumbai</v>
      </c>
      <c r="L690" s="4"/>
      <c r="M690"/>
    </row>
    <row r="691" spans="1:13" x14ac:dyDescent="0.3">
      <c r="A691" s="1" t="s">
        <v>174</v>
      </c>
      <c r="B691" s="2">
        <v>33</v>
      </c>
      <c r="C691" s="2">
        <v>-29</v>
      </c>
      <c r="D691" s="2">
        <v>3</v>
      </c>
      <c r="E691" s="1" t="s">
        <v>1392</v>
      </c>
      <c r="F691" s="1" t="s">
        <v>341</v>
      </c>
      <c r="G691" s="2" t="str">
        <f>VLOOKUP(Order_Details[[#This Row],[Order ID]],'List of Orders '!$A$1:$E$501,2,FALSE)</f>
        <v>10-07-2018</v>
      </c>
      <c r="H691" s="2" t="s">
        <v>1416</v>
      </c>
      <c r="I691" t="str">
        <f>VLOOKUP(Order_Details[[#This Row],[Order ID]],'List of Orders '!$A$1:$E$501,3,FALSE)</f>
        <v>Maithilee</v>
      </c>
      <c r="J691" t="str">
        <f>INDEX('List of Orders '!$D$2:$D$501, MATCH(Order_Details[[#This Row],[Order ID]],'List of Orders '!$A$2:$A$501,0))</f>
        <v>Madhya Pradesh</v>
      </c>
      <c r="K691" t="str">
        <f>INDEX('List of Orders '!$E$2:$E$501, MATCH(Order_Details[[#This Row],[Order ID]],'List of Orders '!$A$2:$A$501,0))</f>
        <v>Indore</v>
      </c>
      <c r="L691" s="4"/>
      <c r="M691"/>
    </row>
    <row r="692" spans="1:13" x14ac:dyDescent="0.3">
      <c r="A692" s="1" t="s">
        <v>51</v>
      </c>
      <c r="B692" s="2">
        <v>75</v>
      </c>
      <c r="C692" s="2">
        <v>0</v>
      </c>
      <c r="D692" s="2">
        <v>3</v>
      </c>
      <c r="E692" s="1" t="s">
        <v>1392</v>
      </c>
      <c r="F692" s="1" t="s">
        <v>341</v>
      </c>
      <c r="G692" s="2" t="str">
        <f>VLOOKUP(Order_Details[[#This Row],[Order ID]],'List of Orders '!$A$1:$E$501,2,FALSE)</f>
        <v>11-07-2018</v>
      </c>
      <c r="H692" s="2" t="s">
        <v>1416</v>
      </c>
      <c r="I692" t="str">
        <f>VLOOKUP(Order_Details[[#This Row],[Order ID]],'List of Orders '!$A$1:$E$501,3,FALSE)</f>
        <v>Shaily</v>
      </c>
      <c r="J692" t="str">
        <f>INDEX('List of Orders '!$D$2:$D$501, MATCH(Order_Details[[#This Row],[Order ID]],'List of Orders '!$A$2:$A$501,0))</f>
        <v>Maharashtra</v>
      </c>
      <c r="K692" t="str">
        <f>INDEX('List of Orders '!$E$2:$E$501, MATCH(Order_Details[[#This Row],[Order ID]],'List of Orders '!$A$2:$A$501,0))</f>
        <v>Mumbai</v>
      </c>
      <c r="L692" s="4"/>
      <c r="M692"/>
    </row>
    <row r="693" spans="1:13" x14ac:dyDescent="0.3">
      <c r="A693" s="1" t="s">
        <v>52</v>
      </c>
      <c r="B693" s="2">
        <v>186</v>
      </c>
      <c r="C693" s="2">
        <v>-141</v>
      </c>
      <c r="D693" s="2">
        <v>9</v>
      </c>
      <c r="E693" s="1" t="s">
        <v>1392</v>
      </c>
      <c r="F693" s="1" t="s">
        <v>341</v>
      </c>
      <c r="G693" s="2" t="str">
        <f>VLOOKUP(Order_Details[[#This Row],[Order ID]],'List of Orders '!$A$1:$E$501,2,FALSE)</f>
        <v>12-07-2018</v>
      </c>
      <c r="H693" s="2" t="s">
        <v>1416</v>
      </c>
      <c r="I693" t="str">
        <f>VLOOKUP(Order_Details[[#This Row],[Order ID]],'List of Orders '!$A$1:$E$501,3,FALSE)</f>
        <v>Ekta</v>
      </c>
      <c r="J693" t="str">
        <f>INDEX('List of Orders '!$D$2:$D$501, MATCH(Order_Details[[#This Row],[Order ID]],'List of Orders '!$A$2:$A$501,0))</f>
        <v>Madhya Pradesh</v>
      </c>
      <c r="K693" t="str">
        <f>INDEX('List of Orders '!$E$2:$E$501, MATCH(Order_Details[[#This Row],[Order ID]],'List of Orders '!$A$2:$A$501,0))</f>
        <v>Indore</v>
      </c>
      <c r="L693" s="4"/>
      <c r="M693"/>
    </row>
    <row r="694" spans="1:13" x14ac:dyDescent="0.3">
      <c r="A694" s="1" t="s">
        <v>176</v>
      </c>
      <c r="B694" s="2">
        <v>340</v>
      </c>
      <c r="C694" s="2">
        <v>20</v>
      </c>
      <c r="D694" s="2">
        <v>7</v>
      </c>
      <c r="E694" s="1" t="s">
        <v>1392</v>
      </c>
      <c r="F694" s="1" t="s">
        <v>341</v>
      </c>
      <c r="G694" s="2" t="str">
        <f>VLOOKUP(Order_Details[[#This Row],[Order ID]],'List of Orders '!$A$1:$E$501,2,FALSE)</f>
        <v>23-07-2018</v>
      </c>
      <c r="H694" s="2" t="s">
        <v>1416</v>
      </c>
      <c r="I694" t="str">
        <f>VLOOKUP(Order_Details[[#This Row],[Order ID]],'List of Orders '!$A$1:$E$501,3,FALSE)</f>
        <v>Stuti</v>
      </c>
      <c r="J694" t="str">
        <f>INDEX('List of Orders '!$D$2:$D$501, MATCH(Order_Details[[#This Row],[Order ID]],'List of Orders '!$A$2:$A$501,0))</f>
        <v>Karnataka</v>
      </c>
      <c r="K694" t="str">
        <f>INDEX('List of Orders '!$E$2:$E$501, MATCH(Order_Details[[#This Row],[Order ID]],'List of Orders '!$A$2:$A$501,0))</f>
        <v>Bangalore</v>
      </c>
      <c r="L694" s="4"/>
      <c r="M694"/>
    </row>
    <row r="695" spans="1:13" x14ac:dyDescent="0.3">
      <c r="A695" s="1" t="s">
        <v>55</v>
      </c>
      <c r="B695" s="2">
        <v>90</v>
      </c>
      <c r="C695" s="2">
        <v>17</v>
      </c>
      <c r="D695" s="2">
        <v>3</v>
      </c>
      <c r="E695" s="1" t="s">
        <v>1392</v>
      </c>
      <c r="F695" s="1" t="s">
        <v>341</v>
      </c>
      <c r="G695" s="2" t="str">
        <f>VLOOKUP(Order_Details[[#This Row],[Order ID]],'List of Orders '!$A$1:$E$501,2,FALSE)</f>
        <v>26-07-2018</v>
      </c>
      <c r="H695" s="2" t="s">
        <v>1416</v>
      </c>
      <c r="I695" t="str">
        <f>VLOOKUP(Order_Details[[#This Row],[Order ID]],'List of Orders '!$A$1:$E$501,3,FALSE)</f>
        <v>Manshul</v>
      </c>
      <c r="J695" t="str">
        <f>INDEX('List of Orders '!$D$2:$D$501, MATCH(Order_Details[[#This Row],[Order ID]],'List of Orders '!$A$2:$A$501,0))</f>
        <v>Uttar Pradesh</v>
      </c>
      <c r="K695" t="str">
        <f>INDEX('List of Orders '!$E$2:$E$501, MATCH(Order_Details[[#This Row],[Order ID]],'List of Orders '!$A$2:$A$501,0))</f>
        <v>Lucknow</v>
      </c>
      <c r="L695" s="4"/>
      <c r="M695"/>
    </row>
    <row r="696" spans="1:13" x14ac:dyDescent="0.3">
      <c r="A696" s="1" t="s">
        <v>347</v>
      </c>
      <c r="B696" s="2">
        <v>191</v>
      </c>
      <c r="C696" s="2">
        <v>51</v>
      </c>
      <c r="D696" s="2">
        <v>5</v>
      </c>
      <c r="E696" s="1" t="s">
        <v>1392</v>
      </c>
      <c r="F696" s="1" t="s">
        <v>341</v>
      </c>
      <c r="G696" s="2" t="str">
        <f>VLOOKUP(Order_Details[[#This Row],[Order ID]],'List of Orders '!$A$1:$E$501,2,FALSE)</f>
        <v>30-07-2018</v>
      </c>
      <c r="H696" s="2" t="s">
        <v>1416</v>
      </c>
      <c r="I696" t="str">
        <f>VLOOKUP(Order_Details[[#This Row],[Order ID]],'List of Orders '!$A$1:$E$501,3,FALSE)</f>
        <v>Anchal</v>
      </c>
      <c r="J696" t="str">
        <f>INDEX('List of Orders '!$D$2:$D$501, MATCH(Order_Details[[#This Row],[Order ID]],'List of Orders '!$A$2:$A$501,0))</f>
        <v>Haryana</v>
      </c>
      <c r="K696" t="str">
        <f>INDEX('List of Orders '!$E$2:$E$501, MATCH(Order_Details[[#This Row],[Order ID]],'List of Orders '!$A$2:$A$501,0))</f>
        <v>Chandigarh</v>
      </c>
      <c r="L696" s="4"/>
      <c r="M696"/>
    </row>
    <row r="697" spans="1:13" x14ac:dyDescent="0.3">
      <c r="A697" s="1" t="s">
        <v>348</v>
      </c>
      <c r="B697" s="2">
        <v>141</v>
      </c>
      <c r="C697" s="2">
        <v>10</v>
      </c>
      <c r="D697" s="2">
        <v>4</v>
      </c>
      <c r="E697" s="1" t="s">
        <v>1392</v>
      </c>
      <c r="F697" s="1" t="s">
        <v>341</v>
      </c>
      <c r="G697" s="2" t="str">
        <f>VLOOKUP(Order_Details[[#This Row],[Order ID]],'List of Orders '!$A$1:$E$501,2,FALSE)</f>
        <v>26-08-2018</v>
      </c>
      <c r="H697" s="2" t="s">
        <v>1416</v>
      </c>
      <c r="I697" t="str">
        <f>VLOOKUP(Order_Details[[#This Row],[Order ID]],'List of Orders '!$A$1:$E$501,3,FALSE)</f>
        <v>Nitant</v>
      </c>
      <c r="J697" t="str">
        <f>INDEX('List of Orders '!$D$2:$D$501, MATCH(Order_Details[[#This Row],[Order ID]],'List of Orders '!$A$2:$A$501,0))</f>
        <v>Rajasthan</v>
      </c>
      <c r="K697" t="str">
        <f>INDEX('List of Orders '!$E$2:$E$501, MATCH(Order_Details[[#This Row],[Order ID]],'List of Orders '!$A$2:$A$501,0))</f>
        <v>Jaipur</v>
      </c>
      <c r="L697" s="4"/>
      <c r="M697"/>
    </row>
    <row r="698" spans="1:13" x14ac:dyDescent="0.3">
      <c r="A698" s="1" t="s">
        <v>62</v>
      </c>
      <c r="B698" s="2">
        <v>19</v>
      </c>
      <c r="C698" s="2">
        <v>-1</v>
      </c>
      <c r="D698" s="2">
        <v>1</v>
      </c>
      <c r="E698" s="1" t="s">
        <v>1392</v>
      </c>
      <c r="F698" s="1" t="s">
        <v>341</v>
      </c>
      <c r="G698" s="2" t="str">
        <f>VLOOKUP(Order_Details[[#This Row],[Order ID]],'List of Orders '!$A$1:$E$501,2,FALSE)</f>
        <v>28-08-2018</v>
      </c>
      <c r="H698" s="2" t="s">
        <v>1416</v>
      </c>
      <c r="I698" t="str">
        <f>VLOOKUP(Order_Details[[#This Row],[Order ID]],'List of Orders '!$A$1:$E$501,3,FALSE)</f>
        <v>Priyanshu</v>
      </c>
      <c r="J698" t="str">
        <f>INDEX('List of Orders '!$D$2:$D$501, MATCH(Order_Details[[#This Row],[Order ID]],'List of Orders '!$A$2:$A$501,0))</f>
        <v>Madhya Pradesh</v>
      </c>
      <c r="K698" t="str">
        <f>INDEX('List of Orders '!$E$2:$E$501, MATCH(Order_Details[[#This Row],[Order ID]],'List of Orders '!$A$2:$A$501,0))</f>
        <v>Indore</v>
      </c>
      <c r="L698" s="4"/>
      <c r="M698"/>
    </row>
    <row r="699" spans="1:13" x14ac:dyDescent="0.3">
      <c r="A699" s="1" t="s">
        <v>63</v>
      </c>
      <c r="B699" s="2">
        <v>43</v>
      </c>
      <c r="C699" s="2">
        <v>21</v>
      </c>
      <c r="D699" s="2">
        <v>3</v>
      </c>
      <c r="E699" s="1" t="s">
        <v>1392</v>
      </c>
      <c r="F699" s="1" t="s">
        <v>341</v>
      </c>
      <c r="G699" s="2" t="str">
        <f>VLOOKUP(Order_Details[[#This Row],[Order ID]],'List of Orders '!$A$1:$E$501,2,FALSE)</f>
        <v>29-08-2018</v>
      </c>
      <c r="H699" s="2" t="s">
        <v>1416</v>
      </c>
      <c r="I699" t="str">
        <f>VLOOKUP(Order_Details[[#This Row],[Order ID]],'List of Orders '!$A$1:$E$501,3,FALSE)</f>
        <v>Nishant</v>
      </c>
      <c r="J699" t="str">
        <f>INDEX('List of Orders '!$D$2:$D$501, MATCH(Order_Details[[#This Row],[Order ID]],'List of Orders '!$A$2:$A$501,0))</f>
        <v>Maharashtra</v>
      </c>
      <c r="K699" t="str">
        <f>INDEX('List of Orders '!$E$2:$E$501, MATCH(Order_Details[[#This Row],[Order ID]],'List of Orders '!$A$2:$A$501,0))</f>
        <v>Mumbai</v>
      </c>
      <c r="L699" s="4"/>
      <c r="M699"/>
    </row>
    <row r="700" spans="1:13" x14ac:dyDescent="0.3">
      <c r="A700" s="1" t="s">
        <v>187</v>
      </c>
      <c r="B700" s="2">
        <v>21</v>
      </c>
      <c r="C700" s="2">
        <v>-17</v>
      </c>
      <c r="D700" s="2">
        <v>3</v>
      </c>
      <c r="E700" s="1" t="s">
        <v>1392</v>
      </c>
      <c r="F700" s="1" t="s">
        <v>341</v>
      </c>
      <c r="G700" s="2" t="str">
        <f>VLOOKUP(Order_Details[[#This Row],[Order ID]],'List of Orders '!$A$1:$E$501,2,FALSE)</f>
        <v>30-09-2018</v>
      </c>
      <c r="H700" s="2" t="s">
        <v>1416</v>
      </c>
      <c r="I700" t="str">
        <f>VLOOKUP(Order_Details[[#This Row],[Order ID]],'List of Orders '!$A$1:$E$501,3,FALSE)</f>
        <v>Shivangi</v>
      </c>
      <c r="J700" t="str">
        <f>INDEX('List of Orders '!$D$2:$D$501, MATCH(Order_Details[[#This Row],[Order ID]],'List of Orders '!$A$2:$A$501,0))</f>
        <v>Madhya Pradesh</v>
      </c>
      <c r="K700" t="str">
        <f>INDEX('List of Orders '!$E$2:$E$501, MATCH(Order_Details[[#This Row],[Order ID]],'List of Orders '!$A$2:$A$501,0))</f>
        <v>Indore</v>
      </c>
      <c r="L700" s="4"/>
      <c r="M700"/>
    </row>
    <row r="701" spans="1:13" x14ac:dyDescent="0.3">
      <c r="A701" s="1" t="s">
        <v>75</v>
      </c>
      <c r="B701" s="2">
        <v>40</v>
      </c>
      <c r="C701" s="2">
        <v>-12</v>
      </c>
      <c r="D701" s="2">
        <v>3</v>
      </c>
      <c r="E701" s="1" t="s">
        <v>1392</v>
      </c>
      <c r="F701" s="1" t="s">
        <v>341</v>
      </c>
      <c r="G701" s="2" t="str">
        <f>VLOOKUP(Order_Details[[#This Row],[Order ID]],'List of Orders '!$A$1:$E$501,2,FALSE)</f>
        <v>04-10-2018</v>
      </c>
      <c r="H701" s="2" t="s">
        <v>1416</v>
      </c>
      <c r="I701" t="str">
        <f>VLOOKUP(Order_Details[[#This Row],[Order ID]],'List of Orders '!$A$1:$E$501,3,FALSE)</f>
        <v>Asish</v>
      </c>
      <c r="J701" t="str">
        <f>INDEX('List of Orders '!$D$2:$D$501, MATCH(Order_Details[[#This Row],[Order ID]],'List of Orders '!$A$2:$A$501,0))</f>
        <v>Jammu And Kashmir</v>
      </c>
      <c r="K701" t="str">
        <f>INDEX('List of Orders '!$E$2:$E$501, MATCH(Order_Details[[#This Row],[Order ID]],'List of Orders '!$A$2:$A$501,0))</f>
        <v>Kashmir</v>
      </c>
      <c r="L701" s="4"/>
      <c r="M701"/>
    </row>
    <row r="702" spans="1:13" x14ac:dyDescent="0.3">
      <c r="A702" s="1" t="s">
        <v>83</v>
      </c>
      <c r="B702" s="2">
        <v>23</v>
      </c>
      <c r="C702" s="2">
        <v>-3</v>
      </c>
      <c r="D702" s="2">
        <v>1</v>
      </c>
      <c r="E702" s="1" t="s">
        <v>1392</v>
      </c>
      <c r="F702" s="1" t="s">
        <v>341</v>
      </c>
      <c r="G702" s="2" t="str">
        <f>VLOOKUP(Order_Details[[#This Row],[Order ID]],'List of Orders '!$A$1:$E$501,2,FALSE)</f>
        <v>19-10-2018</v>
      </c>
      <c r="H702" s="2" t="s">
        <v>1416</v>
      </c>
      <c r="I702" t="str">
        <f>VLOOKUP(Order_Details[[#This Row],[Order ID]],'List of Orders '!$A$1:$E$501,3,FALSE)</f>
        <v>Yash</v>
      </c>
      <c r="J702" t="str">
        <f>INDEX('List of Orders '!$D$2:$D$501, MATCH(Order_Details[[#This Row],[Order ID]],'List of Orders '!$A$2:$A$501,0))</f>
        <v>Maharashtra</v>
      </c>
      <c r="K702" t="str">
        <f>INDEX('List of Orders '!$E$2:$E$501, MATCH(Order_Details[[#This Row],[Order ID]],'List of Orders '!$A$2:$A$501,0))</f>
        <v>Mumbai</v>
      </c>
      <c r="L702" s="4"/>
      <c r="M702"/>
    </row>
    <row r="703" spans="1:13" x14ac:dyDescent="0.3">
      <c r="A703" s="1" t="s">
        <v>84</v>
      </c>
      <c r="B703" s="2">
        <v>137</v>
      </c>
      <c r="C703" s="2">
        <v>5</v>
      </c>
      <c r="D703" s="2">
        <v>5</v>
      </c>
      <c r="E703" s="1" t="s">
        <v>1392</v>
      </c>
      <c r="F703" s="1" t="s">
        <v>341</v>
      </c>
      <c r="G703" s="2" t="str">
        <f>VLOOKUP(Order_Details[[#This Row],[Order ID]],'List of Orders '!$A$1:$E$501,2,FALSE)</f>
        <v>20-10-2018</v>
      </c>
      <c r="H703" s="2" t="s">
        <v>1416</v>
      </c>
      <c r="I703" t="str">
        <f>VLOOKUP(Order_Details[[#This Row],[Order ID]],'List of Orders '!$A$1:$E$501,3,FALSE)</f>
        <v>Shivanshu</v>
      </c>
      <c r="J703" t="str">
        <f>INDEX('List of Orders '!$D$2:$D$501, MATCH(Order_Details[[#This Row],[Order ID]],'List of Orders '!$A$2:$A$501,0))</f>
        <v>Madhya Pradesh</v>
      </c>
      <c r="K703" t="str">
        <f>INDEX('List of Orders '!$E$2:$E$501, MATCH(Order_Details[[#This Row],[Order ID]],'List of Orders '!$A$2:$A$501,0))</f>
        <v>Indore</v>
      </c>
      <c r="L703" s="4"/>
      <c r="M703"/>
    </row>
    <row r="704" spans="1:13" x14ac:dyDescent="0.3">
      <c r="A704" s="1" t="s">
        <v>85</v>
      </c>
      <c r="B704" s="2">
        <v>45</v>
      </c>
      <c r="C704" s="2">
        <v>6</v>
      </c>
      <c r="D704" s="2">
        <v>3</v>
      </c>
      <c r="E704" s="1" t="s">
        <v>1392</v>
      </c>
      <c r="F704" s="1" t="s">
        <v>341</v>
      </c>
      <c r="G704" s="2" t="str">
        <f>VLOOKUP(Order_Details[[#This Row],[Order ID]],'List of Orders '!$A$1:$E$501,2,FALSE)</f>
        <v>27-10-2018</v>
      </c>
      <c r="H704" s="2" t="s">
        <v>1416</v>
      </c>
      <c r="I704" t="str">
        <f>VLOOKUP(Order_Details[[#This Row],[Order ID]],'List of Orders '!$A$1:$E$501,3,FALSE)</f>
        <v>Nripraj</v>
      </c>
      <c r="J704" t="str">
        <f>INDEX('List of Orders '!$D$2:$D$501, MATCH(Order_Details[[#This Row],[Order ID]],'List of Orders '!$A$2:$A$501,0))</f>
        <v>Punjab</v>
      </c>
      <c r="K704" t="str">
        <f>INDEX('List of Orders '!$E$2:$E$501, MATCH(Order_Details[[#This Row],[Order ID]],'List of Orders '!$A$2:$A$501,0))</f>
        <v>Chandigarh</v>
      </c>
      <c r="L704" s="4"/>
      <c r="M704"/>
    </row>
    <row r="705" spans="1:13" x14ac:dyDescent="0.3">
      <c r="A705" s="1" t="s">
        <v>101</v>
      </c>
      <c r="B705" s="2">
        <v>82</v>
      </c>
      <c r="C705" s="2">
        <v>13</v>
      </c>
      <c r="D705" s="2">
        <v>2</v>
      </c>
      <c r="E705" s="1" t="s">
        <v>1392</v>
      </c>
      <c r="F705" s="1" t="s">
        <v>341</v>
      </c>
      <c r="G705" s="2" t="str">
        <f>VLOOKUP(Order_Details[[#This Row],[Order ID]],'List of Orders '!$A$1:$E$501,2,FALSE)</f>
        <v>14-12-2018</v>
      </c>
      <c r="H705" s="2" t="s">
        <v>1416</v>
      </c>
      <c r="I705" t="str">
        <f>VLOOKUP(Order_Details[[#This Row],[Order ID]],'List of Orders '!$A$1:$E$501,3,FALSE)</f>
        <v>Swapnil</v>
      </c>
      <c r="J705" t="str">
        <f>INDEX('List of Orders '!$D$2:$D$501, MATCH(Order_Details[[#This Row],[Order ID]],'List of Orders '!$A$2:$A$501,0))</f>
        <v>Maharashtra</v>
      </c>
      <c r="K705" t="str">
        <f>INDEX('List of Orders '!$E$2:$E$501, MATCH(Order_Details[[#This Row],[Order ID]],'List of Orders '!$A$2:$A$501,0))</f>
        <v>Mumbai</v>
      </c>
      <c r="L705" s="4"/>
      <c r="M705"/>
    </row>
    <row r="706" spans="1:13" x14ac:dyDescent="0.3">
      <c r="A706" s="1" t="s">
        <v>285</v>
      </c>
      <c r="B706" s="2">
        <v>163</v>
      </c>
      <c r="C706" s="2">
        <v>26</v>
      </c>
      <c r="D706" s="2">
        <v>4</v>
      </c>
      <c r="E706" s="1" t="s">
        <v>1392</v>
      </c>
      <c r="F706" s="1" t="s">
        <v>341</v>
      </c>
      <c r="G706" s="2" t="str">
        <f>VLOOKUP(Order_Details[[#This Row],[Order ID]],'List of Orders '!$A$1:$E$501,2,FALSE)</f>
        <v>23-12-2018</v>
      </c>
      <c r="H706" s="2" t="s">
        <v>1416</v>
      </c>
      <c r="I706" t="str">
        <f>VLOOKUP(Order_Details[[#This Row],[Order ID]],'List of Orders '!$A$1:$E$501,3,FALSE)</f>
        <v>Ankit</v>
      </c>
      <c r="J706" t="str">
        <f>INDEX('List of Orders '!$D$2:$D$501, MATCH(Order_Details[[#This Row],[Order ID]],'List of Orders '!$A$2:$A$501,0))</f>
        <v>Sikkim</v>
      </c>
      <c r="K706" t="str">
        <f>INDEX('List of Orders '!$E$2:$E$501, MATCH(Order_Details[[#This Row],[Order ID]],'List of Orders '!$A$2:$A$501,0))</f>
        <v>Gangtok</v>
      </c>
      <c r="L706" s="4"/>
      <c r="M706"/>
    </row>
    <row r="707" spans="1:13" x14ac:dyDescent="0.3">
      <c r="A707" s="1" t="s">
        <v>349</v>
      </c>
      <c r="B707" s="2">
        <v>57</v>
      </c>
      <c r="C707" s="2">
        <v>27</v>
      </c>
      <c r="D707" s="2">
        <v>2</v>
      </c>
      <c r="E707" s="1" t="s">
        <v>1392</v>
      </c>
      <c r="F707" s="1" t="s">
        <v>341</v>
      </c>
      <c r="G707" s="2" t="str">
        <f>VLOOKUP(Order_Details[[#This Row],[Order ID]],'List of Orders '!$A$1:$E$501,2,FALSE)</f>
        <v>28-12-2018</v>
      </c>
      <c r="H707" s="2" t="s">
        <v>1416</v>
      </c>
      <c r="I707" t="str">
        <f>VLOOKUP(Order_Details[[#This Row],[Order ID]],'List of Orders '!$A$1:$E$501,3,FALSE)</f>
        <v>Saurabh</v>
      </c>
      <c r="J707" t="str">
        <f>INDEX('List of Orders '!$D$2:$D$501, MATCH(Order_Details[[#This Row],[Order ID]],'List of Orders '!$A$2:$A$501,0))</f>
        <v>Maharashtra</v>
      </c>
      <c r="K707" t="str">
        <f>INDEX('List of Orders '!$E$2:$E$501, MATCH(Order_Details[[#This Row],[Order ID]],'List of Orders '!$A$2:$A$501,0))</f>
        <v>Mumbai</v>
      </c>
      <c r="L707" s="4"/>
      <c r="M707"/>
    </row>
    <row r="708" spans="1:13" x14ac:dyDescent="0.3">
      <c r="A708" s="1" t="s">
        <v>350</v>
      </c>
      <c r="B708" s="2">
        <v>94</v>
      </c>
      <c r="C708" s="2">
        <v>27</v>
      </c>
      <c r="D708" s="2">
        <v>2</v>
      </c>
      <c r="E708" s="1" t="s">
        <v>1392</v>
      </c>
      <c r="F708" s="1" t="s">
        <v>341</v>
      </c>
      <c r="G708" s="2" t="str">
        <f>VLOOKUP(Order_Details[[#This Row],[Order ID]],'List of Orders '!$A$1:$E$501,2,FALSE)</f>
        <v>10-01-2019</v>
      </c>
      <c r="H708" s="2" t="s">
        <v>1416</v>
      </c>
      <c r="I708" t="str">
        <f>VLOOKUP(Order_Details[[#This Row],[Order ID]],'List of Orders '!$A$1:$E$501,3,FALSE)</f>
        <v>Shatayu</v>
      </c>
      <c r="J708" t="str">
        <f>INDEX('List of Orders '!$D$2:$D$501, MATCH(Order_Details[[#This Row],[Order ID]],'List of Orders '!$A$2:$A$501,0))</f>
        <v>Madhya Pradesh</v>
      </c>
      <c r="K708" t="str">
        <f>INDEX('List of Orders '!$E$2:$E$501, MATCH(Order_Details[[#This Row],[Order ID]],'List of Orders '!$A$2:$A$501,0))</f>
        <v>Indore</v>
      </c>
      <c r="L708" s="4"/>
      <c r="M708"/>
    </row>
    <row r="709" spans="1:13" x14ac:dyDescent="0.3">
      <c r="A709" s="1" t="s">
        <v>287</v>
      </c>
      <c r="B709" s="2">
        <v>107</v>
      </c>
      <c r="C709" s="2">
        <v>37</v>
      </c>
      <c r="D709" s="2">
        <v>3</v>
      </c>
      <c r="E709" s="1" t="s">
        <v>1392</v>
      </c>
      <c r="F709" s="1" t="s">
        <v>341</v>
      </c>
      <c r="G709" s="2" t="str">
        <f>VLOOKUP(Order_Details[[#This Row],[Order ID]],'List of Orders '!$A$1:$E$501,2,FALSE)</f>
        <v>11-01-2019</v>
      </c>
      <c r="H709" s="2" t="s">
        <v>1416</v>
      </c>
      <c r="I709" t="str">
        <f>VLOOKUP(Order_Details[[#This Row],[Order ID]],'List of Orders '!$A$1:$E$501,3,FALSE)</f>
        <v>Brijesh</v>
      </c>
      <c r="J709" t="str">
        <f>INDEX('List of Orders '!$D$2:$D$501, MATCH(Order_Details[[#This Row],[Order ID]],'List of Orders '!$A$2:$A$501,0))</f>
        <v>Rajasthan</v>
      </c>
      <c r="K709" t="str">
        <f>INDEX('List of Orders '!$E$2:$E$501, MATCH(Order_Details[[#This Row],[Order ID]],'List of Orders '!$A$2:$A$501,0))</f>
        <v>Udaipur</v>
      </c>
      <c r="L709" s="4"/>
      <c r="M709"/>
    </row>
    <row r="710" spans="1:13" x14ac:dyDescent="0.3">
      <c r="A710" s="1" t="s">
        <v>351</v>
      </c>
      <c r="B710" s="2">
        <v>83</v>
      </c>
      <c r="C710" s="2">
        <v>6</v>
      </c>
      <c r="D710" s="2">
        <v>6</v>
      </c>
      <c r="E710" s="1" t="s">
        <v>1392</v>
      </c>
      <c r="F710" s="1" t="s">
        <v>341</v>
      </c>
      <c r="G710" s="2" t="str">
        <f>VLOOKUP(Order_Details[[#This Row],[Order ID]],'List of Orders '!$A$1:$E$501,2,FALSE)</f>
        <v>12-01-2019</v>
      </c>
      <c r="H710" s="2" t="s">
        <v>1416</v>
      </c>
      <c r="I710" t="str">
        <f>VLOOKUP(Order_Details[[#This Row],[Order ID]],'List of Orders '!$A$1:$E$501,3,FALSE)</f>
        <v>Vedant</v>
      </c>
      <c r="J710" t="str">
        <f>INDEX('List of Orders '!$D$2:$D$501, MATCH(Order_Details[[#This Row],[Order ID]],'List of Orders '!$A$2:$A$501,0))</f>
        <v>Uttar Pradesh</v>
      </c>
      <c r="K710" t="str">
        <f>INDEX('List of Orders '!$E$2:$E$501, MATCH(Order_Details[[#This Row],[Order ID]],'List of Orders '!$A$2:$A$501,0))</f>
        <v>Allahabad</v>
      </c>
      <c r="L710" s="4"/>
      <c r="M710"/>
    </row>
    <row r="711" spans="1:13" x14ac:dyDescent="0.3">
      <c r="A711" s="1" t="s">
        <v>352</v>
      </c>
      <c r="B711" s="2">
        <v>139</v>
      </c>
      <c r="C711" s="2">
        <v>30</v>
      </c>
      <c r="D711" s="2">
        <v>3</v>
      </c>
      <c r="E711" s="1" t="s">
        <v>1392</v>
      </c>
      <c r="F711" s="1" t="s">
        <v>341</v>
      </c>
      <c r="G711" s="2" t="str">
        <f>VLOOKUP(Order_Details[[#This Row],[Order ID]],'List of Orders '!$A$1:$E$501,2,FALSE)</f>
        <v>17-01-2019</v>
      </c>
      <c r="H711" s="2" t="s">
        <v>1416</v>
      </c>
      <c r="I711" t="str">
        <f>VLOOKUP(Order_Details[[#This Row],[Order ID]],'List of Orders '!$A$1:$E$501,3,FALSE)</f>
        <v>Aditi</v>
      </c>
      <c r="J711" t="str">
        <f>INDEX('List of Orders '!$D$2:$D$501, MATCH(Order_Details[[#This Row],[Order ID]],'List of Orders '!$A$2:$A$501,0))</f>
        <v>Rajasthan</v>
      </c>
      <c r="K711" t="str">
        <f>INDEX('List of Orders '!$E$2:$E$501, MATCH(Order_Details[[#This Row],[Order ID]],'List of Orders '!$A$2:$A$501,0))</f>
        <v>Udaipur</v>
      </c>
      <c r="L711" s="4"/>
      <c r="M711"/>
    </row>
    <row r="712" spans="1:13" x14ac:dyDescent="0.3">
      <c r="A712" s="1" t="s">
        <v>108</v>
      </c>
      <c r="B712" s="2">
        <v>223</v>
      </c>
      <c r="C712" s="2">
        <v>62</v>
      </c>
      <c r="D712" s="2">
        <v>7</v>
      </c>
      <c r="E712" s="1" t="s">
        <v>1392</v>
      </c>
      <c r="F712" s="1" t="s">
        <v>341</v>
      </c>
      <c r="G712" s="2" t="str">
        <f>VLOOKUP(Order_Details[[#This Row],[Order ID]],'List of Orders '!$A$1:$E$501,2,FALSE)</f>
        <v>18-01-2019</v>
      </c>
      <c r="H712" s="2" t="s">
        <v>1416</v>
      </c>
      <c r="I712" t="str">
        <f>VLOOKUP(Order_Details[[#This Row],[Order ID]],'List of Orders '!$A$1:$E$501,3,FALSE)</f>
        <v>Aashna</v>
      </c>
      <c r="J712" t="str">
        <f>INDEX('List of Orders '!$D$2:$D$501, MATCH(Order_Details[[#This Row],[Order ID]],'List of Orders '!$A$2:$A$501,0))</f>
        <v>Uttar Pradesh</v>
      </c>
      <c r="K712" t="str">
        <f>INDEX('List of Orders '!$E$2:$E$501, MATCH(Order_Details[[#This Row],[Order ID]],'List of Orders '!$A$2:$A$501,0))</f>
        <v>Allahabad</v>
      </c>
      <c r="L712" s="4"/>
      <c r="M712"/>
    </row>
    <row r="713" spans="1:13" x14ac:dyDescent="0.3">
      <c r="A713" s="1" t="s">
        <v>109</v>
      </c>
      <c r="B713" s="2">
        <v>191</v>
      </c>
      <c r="C713" s="2">
        <v>93</v>
      </c>
      <c r="D713" s="2">
        <v>4</v>
      </c>
      <c r="E713" s="1" t="s">
        <v>1392</v>
      </c>
      <c r="F713" s="1" t="s">
        <v>341</v>
      </c>
      <c r="G713" s="2" t="str">
        <f>VLOOKUP(Order_Details[[#This Row],[Order ID]],'List of Orders '!$A$1:$E$501,2,FALSE)</f>
        <v>23-01-2019</v>
      </c>
      <c r="H713" s="2" t="s">
        <v>1416</v>
      </c>
      <c r="I713" t="str">
        <f>VLOOKUP(Order_Details[[#This Row],[Order ID]],'List of Orders '!$A$1:$E$501,3,FALSE)</f>
        <v>Abhishek</v>
      </c>
      <c r="J713" t="str">
        <f>INDEX('List of Orders '!$D$2:$D$501, MATCH(Order_Details[[#This Row],[Order ID]],'List of Orders '!$A$2:$A$501,0))</f>
        <v>Rajasthan</v>
      </c>
      <c r="K713" t="str">
        <f>INDEX('List of Orders '!$E$2:$E$501, MATCH(Order_Details[[#This Row],[Order ID]],'List of Orders '!$A$2:$A$501,0))</f>
        <v>Udaipur</v>
      </c>
      <c r="L713" s="4"/>
      <c r="M713"/>
    </row>
    <row r="714" spans="1:13" x14ac:dyDescent="0.3">
      <c r="A714" s="1" t="s">
        <v>212</v>
      </c>
      <c r="B714" s="2">
        <v>74</v>
      </c>
      <c r="C714" s="2">
        <v>33</v>
      </c>
      <c r="D714" s="2">
        <v>2</v>
      </c>
      <c r="E714" s="1" t="s">
        <v>1392</v>
      </c>
      <c r="F714" s="1" t="s">
        <v>341</v>
      </c>
      <c r="G714" s="2" t="str">
        <f>VLOOKUP(Order_Details[[#This Row],[Order ID]],'List of Orders '!$A$1:$E$501,2,FALSE)</f>
        <v>28-01-2019</v>
      </c>
      <c r="H714" s="2" t="s">
        <v>1416</v>
      </c>
      <c r="I714" t="str">
        <f>VLOOKUP(Order_Details[[#This Row],[Order ID]],'List of Orders '!$A$1:$E$501,3,FALSE)</f>
        <v>Amlan</v>
      </c>
      <c r="J714" t="str">
        <f>INDEX('List of Orders '!$D$2:$D$501, MATCH(Order_Details[[#This Row],[Order ID]],'List of Orders '!$A$2:$A$501,0))</f>
        <v>Madhya Pradesh</v>
      </c>
      <c r="K714" t="str">
        <f>INDEX('List of Orders '!$E$2:$E$501, MATCH(Order_Details[[#This Row],[Order ID]],'List of Orders '!$A$2:$A$501,0))</f>
        <v>Indore</v>
      </c>
      <c r="L714" s="4"/>
      <c r="M714"/>
    </row>
    <row r="715" spans="1:13" x14ac:dyDescent="0.3">
      <c r="A715" s="1" t="s">
        <v>214</v>
      </c>
      <c r="B715" s="2">
        <v>125</v>
      </c>
      <c r="C715" s="2">
        <v>15</v>
      </c>
      <c r="D715" s="2">
        <v>5</v>
      </c>
      <c r="E715" s="1" t="s">
        <v>1392</v>
      </c>
      <c r="F715" s="1" t="s">
        <v>341</v>
      </c>
      <c r="G715" s="2" t="str">
        <f>VLOOKUP(Order_Details[[#This Row],[Order ID]],'List of Orders '!$A$1:$E$501,2,FALSE)</f>
        <v>04-02-2019</v>
      </c>
      <c r="H715" s="2" t="s">
        <v>1416</v>
      </c>
      <c r="I715" t="str">
        <f>VLOOKUP(Order_Details[[#This Row],[Order ID]],'List of Orders '!$A$1:$E$501,3,FALSE)</f>
        <v>Jay</v>
      </c>
      <c r="J715" t="str">
        <f>INDEX('List of Orders '!$D$2:$D$501, MATCH(Order_Details[[#This Row],[Order ID]],'List of Orders '!$A$2:$A$501,0))</f>
        <v>Delhi</v>
      </c>
      <c r="K715" t="str">
        <f>INDEX('List of Orders '!$E$2:$E$501, MATCH(Order_Details[[#This Row],[Order ID]],'List of Orders '!$A$2:$A$501,0))</f>
        <v>Delhi</v>
      </c>
      <c r="L715" s="4"/>
      <c r="M715"/>
    </row>
    <row r="716" spans="1:13" x14ac:dyDescent="0.3">
      <c r="A716" s="1" t="s">
        <v>214</v>
      </c>
      <c r="B716" s="2">
        <v>33</v>
      </c>
      <c r="C716" s="2">
        <v>1</v>
      </c>
      <c r="D716" s="2">
        <v>2</v>
      </c>
      <c r="E716" s="1" t="s">
        <v>1392</v>
      </c>
      <c r="F716" s="1" t="s">
        <v>341</v>
      </c>
      <c r="G716" s="2" t="str">
        <f>VLOOKUP(Order_Details[[#This Row],[Order ID]],'List of Orders '!$A$1:$E$501,2,FALSE)</f>
        <v>04-02-2019</v>
      </c>
      <c r="H716" s="2" t="s">
        <v>1416</v>
      </c>
      <c r="I716" t="str">
        <f>VLOOKUP(Order_Details[[#This Row],[Order ID]],'List of Orders '!$A$1:$E$501,3,FALSE)</f>
        <v>Jay</v>
      </c>
      <c r="J716" t="str">
        <f>INDEX('List of Orders '!$D$2:$D$501, MATCH(Order_Details[[#This Row],[Order ID]],'List of Orders '!$A$2:$A$501,0))</f>
        <v>Delhi</v>
      </c>
      <c r="K716" t="str">
        <f>INDEX('List of Orders '!$E$2:$E$501, MATCH(Order_Details[[#This Row],[Order ID]],'List of Orders '!$A$2:$A$501,0))</f>
        <v>Delhi</v>
      </c>
      <c r="L716" s="4"/>
      <c r="M716"/>
    </row>
    <row r="717" spans="1:13" x14ac:dyDescent="0.3">
      <c r="A717" s="1" t="s">
        <v>353</v>
      </c>
      <c r="B717" s="2">
        <v>177</v>
      </c>
      <c r="C717" s="2">
        <v>41</v>
      </c>
      <c r="D717" s="2">
        <v>4</v>
      </c>
      <c r="E717" s="1" t="s">
        <v>1392</v>
      </c>
      <c r="F717" s="1" t="s">
        <v>341</v>
      </c>
      <c r="G717" s="2" t="str">
        <f>VLOOKUP(Order_Details[[#This Row],[Order ID]],'List of Orders '!$A$1:$E$501,2,FALSE)</f>
        <v>07-03-2019</v>
      </c>
      <c r="H717" s="2" t="s">
        <v>1416</v>
      </c>
      <c r="I717" t="str">
        <f>VLOOKUP(Order_Details[[#This Row],[Order ID]],'List of Orders '!$A$1:$E$501,3,FALSE)</f>
        <v>Jaideep</v>
      </c>
      <c r="J717" t="str">
        <f>INDEX('List of Orders '!$D$2:$D$501, MATCH(Order_Details[[#This Row],[Order ID]],'List of Orders '!$A$2:$A$501,0))</f>
        <v>Nagaland</v>
      </c>
      <c r="K717" t="str">
        <f>INDEX('List of Orders '!$E$2:$E$501, MATCH(Order_Details[[#This Row],[Order ID]],'List of Orders '!$A$2:$A$501,0))</f>
        <v>Kohima</v>
      </c>
      <c r="L717" s="4"/>
      <c r="M717"/>
    </row>
    <row r="718" spans="1:13" x14ac:dyDescent="0.3">
      <c r="A718" s="1" t="s">
        <v>118</v>
      </c>
      <c r="B718" s="2">
        <v>63</v>
      </c>
      <c r="C718" s="2">
        <v>14</v>
      </c>
      <c r="D718" s="2">
        <v>2</v>
      </c>
      <c r="E718" s="1" t="s">
        <v>1392</v>
      </c>
      <c r="F718" s="1" t="s">
        <v>341</v>
      </c>
      <c r="G718" s="2" t="str">
        <f>VLOOKUP(Order_Details[[#This Row],[Order ID]],'List of Orders '!$A$1:$E$501,2,FALSE)</f>
        <v>11-03-2019</v>
      </c>
      <c r="H718" s="2" t="s">
        <v>1416</v>
      </c>
      <c r="I718" t="str">
        <f>VLOOKUP(Order_Details[[#This Row],[Order ID]],'List of Orders '!$A$1:$E$501,3,FALSE)</f>
        <v>Mhatre</v>
      </c>
      <c r="J718" t="str">
        <f>INDEX('List of Orders '!$D$2:$D$501, MATCH(Order_Details[[#This Row],[Order ID]],'List of Orders '!$A$2:$A$501,0))</f>
        <v>Madhya Pradesh</v>
      </c>
      <c r="K718" t="str">
        <f>INDEX('List of Orders '!$E$2:$E$501, MATCH(Order_Details[[#This Row],[Order ID]],'List of Orders '!$A$2:$A$501,0))</f>
        <v>Indore</v>
      </c>
      <c r="L718" s="4"/>
      <c r="M718"/>
    </row>
    <row r="719" spans="1:13" x14ac:dyDescent="0.3">
      <c r="A719" s="1" t="s">
        <v>119</v>
      </c>
      <c r="B719" s="2">
        <v>261</v>
      </c>
      <c r="C719" s="2">
        <v>13</v>
      </c>
      <c r="D719" s="2">
        <v>6</v>
      </c>
      <c r="E719" s="1" t="s">
        <v>1392</v>
      </c>
      <c r="F719" s="1" t="s">
        <v>341</v>
      </c>
      <c r="G719" s="2" t="str">
        <f>VLOOKUP(Order_Details[[#This Row],[Order ID]],'List of Orders '!$A$1:$E$501,2,FALSE)</f>
        <v>16-03-2019</v>
      </c>
      <c r="H719" s="2" t="s">
        <v>1416</v>
      </c>
      <c r="I719" t="str">
        <f>VLOOKUP(Order_Details[[#This Row],[Order ID]],'List of Orders '!$A$1:$E$501,3,FALSE)</f>
        <v>Shruti</v>
      </c>
      <c r="J719" t="str">
        <f>INDEX('List of Orders '!$D$2:$D$501, MATCH(Order_Details[[#This Row],[Order ID]],'List of Orders '!$A$2:$A$501,0))</f>
        <v>Madhya Pradesh</v>
      </c>
      <c r="K719" t="str">
        <f>INDEX('List of Orders '!$E$2:$E$501, MATCH(Order_Details[[#This Row],[Order ID]],'List of Orders '!$A$2:$A$501,0))</f>
        <v>Indore</v>
      </c>
      <c r="L719" s="4"/>
      <c r="M719"/>
    </row>
    <row r="720" spans="1:13" x14ac:dyDescent="0.3">
      <c r="A720" s="1" t="s">
        <v>121</v>
      </c>
      <c r="B720" s="2">
        <v>48</v>
      </c>
      <c r="C720" s="2">
        <v>11</v>
      </c>
      <c r="D720" s="2">
        <v>2</v>
      </c>
      <c r="E720" s="1" t="s">
        <v>1392</v>
      </c>
      <c r="F720" s="1" t="s">
        <v>341</v>
      </c>
      <c r="G720" s="2" t="str">
        <f>VLOOKUP(Order_Details[[#This Row],[Order ID]],'List of Orders '!$A$1:$E$501,2,FALSE)</f>
        <v>20-03-2019</v>
      </c>
      <c r="H720" s="2" t="s">
        <v>1416</v>
      </c>
      <c r="I720" t="str">
        <f>VLOOKUP(Order_Details[[#This Row],[Order ID]],'List of Orders '!$A$1:$E$501,3,FALSE)</f>
        <v>Trupti</v>
      </c>
      <c r="J720" t="str">
        <f>INDEX('List of Orders '!$D$2:$D$501, MATCH(Order_Details[[#This Row],[Order ID]],'List of Orders '!$A$2:$A$501,0))</f>
        <v>Gujarat</v>
      </c>
      <c r="K720" t="str">
        <f>INDEX('List of Orders '!$E$2:$E$501, MATCH(Order_Details[[#This Row],[Order ID]],'List of Orders '!$A$2:$A$501,0))</f>
        <v>Ahmedabad</v>
      </c>
      <c r="L720" s="4"/>
      <c r="M720"/>
    </row>
    <row r="721" spans="1:13" x14ac:dyDescent="0.3">
      <c r="A721" s="1" t="s">
        <v>222</v>
      </c>
      <c r="B721" s="2">
        <v>89</v>
      </c>
      <c r="C721" s="2">
        <v>-37</v>
      </c>
      <c r="D721" s="2">
        <v>4</v>
      </c>
      <c r="E721" s="1" t="s">
        <v>1392</v>
      </c>
      <c r="F721" s="1" t="s">
        <v>341</v>
      </c>
      <c r="G721" s="2" t="str">
        <f>VLOOKUP(Order_Details[[#This Row],[Order ID]],'List of Orders '!$A$1:$E$501,2,FALSE)</f>
        <v>22-03-2019</v>
      </c>
      <c r="H721" s="2" t="s">
        <v>1416</v>
      </c>
      <c r="I721" t="str">
        <f>VLOOKUP(Order_Details[[#This Row],[Order ID]],'List of Orders '!$A$1:$E$501,3,FALSE)</f>
        <v>Shreya</v>
      </c>
      <c r="J721" t="str">
        <f>INDEX('List of Orders '!$D$2:$D$501, MATCH(Order_Details[[#This Row],[Order ID]],'List of Orders '!$A$2:$A$501,0))</f>
        <v>Maharashtra</v>
      </c>
      <c r="K721" t="str">
        <f>INDEX('List of Orders '!$E$2:$E$501, MATCH(Order_Details[[#This Row],[Order ID]],'List of Orders '!$A$2:$A$501,0))</f>
        <v>Mumbai</v>
      </c>
      <c r="L721" s="4"/>
      <c r="M721"/>
    </row>
    <row r="722" spans="1:13" x14ac:dyDescent="0.3">
      <c r="A722" s="1" t="s">
        <v>223</v>
      </c>
      <c r="B722" s="2">
        <v>132</v>
      </c>
      <c r="C722" s="2">
        <v>49</v>
      </c>
      <c r="D722" s="2">
        <v>3</v>
      </c>
      <c r="E722" s="1" t="s">
        <v>1392</v>
      </c>
      <c r="F722" s="1" t="s">
        <v>341</v>
      </c>
      <c r="G722" s="2" t="str">
        <f>VLOOKUP(Order_Details[[#This Row],[Order ID]],'List of Orders '!$A$1:$E$501,2,FALSE)</f>
        <v>25-03-2019</v>
      </c>
      <c r="H722" s="2" t="s">
        <v>1416</v>
      </c>
      <c r="I722" t="str">
        <f>VLOOKUP(Order_Details[[#This Row],[Order ID]],'List of Orders '!$A$1:$E$501,3,FALSE)</f>
        <v>Muskan</v>
      </c>
      <c r="J722" t="str">
        <f>INDEX('List of Orders '!$D$2:$D$501, MATCH(Order_Details[[#This Row],[Order ID]],'List of Orders '!$A$2:$A$501,0))</f>
        <v>Madhya Pradesh</v>
      </c>
      <c r="K722" t="str">
        <f>INDEX('List of Orders '!$E$2:$E$501, MATCH(Order_Details[[#This Row],[Order ID]],'List of Orders '!$A$2:$A$501,0))</f>
        <v>Indore</v>
      </c>
      <c r="L722" s="4"/>
      <c r="M722"/>
    </row>
    <row r="723" spans="1:13" x14ac:dyDescent="0.3">
      <c r="A723" s="1" t="s">
        <v>354</v>
      </c>
      <c r="B723" s="2">
        <v>48</v>
      </c>
      <c r="C723" s="2">
        <v>16</v>
      </c>
      <c r="D723" s="2">
        <v>3</v>
      </c>
      <c r="E723" s="1" t="s">
        <v>1392</v>
      </c>
      <c r="F723" s="1" t="s">
        <v>341</v>
      </c>
      <c r="G723" s="2" t="str">
        <f>VLOOKUP(Order_Details[[#This Row],[Order ID]],'List of Orders '!$A$1:$E$501,2,FALSE)</f>
        <v>27-03-2019</v>
      </c>
      <c r="H723" s="2" t="s">
        <v>1416</v>
      </c>
      <c r="I723" t="str">
        <f>VLOOKUP(Order_Details[[#This Row],[Order ID]],'List of Orders '!$A$1:$E$501,3,FALSE)</f>
        <v>Surbhi</v>
      </c>
      <c r="J723" t="str">
        <f>INDEX('List of Orders '!$D$2:$D$501, MATCH(Order_Details[[#This Row],[Order ID]],'List of Orders '!$A$2:$A$501,0))</f>
        <v>Gujarat</v>
      </c>
      <c r="K723" t="str">
        <f>INDEX('List of Orders '!$E$2:$E$501, MATCH(Order_Details[[#This Row],[Order ID]],'List of Orders '!$A$2:$A$501,0))</f>
        <v>Ahmedabad</v>
      </c>
      <c r="L723" s="4"/>
      <c r="M723"/>
    </row>
    <row r="724" spans="1:13" x14ac:dyDescent="0.3">
      <c r="A724" s="1" t="s">
        <v>225</v>
      </c>
      <c r="B724" s="2">
        <v>79</v>
      </c>
      <c r="C724" s="2">
        <v>39</v>
      </c>
      <c r="D724" s="2">
        <v>2</v>
      </c>
      <c r="E724" s="1" t="s">
        <v>1392</v>
      </c>
      <c r="F724" s="1" t="s">
        <v>341</v>
      </c>
      <c r="G724" s="2" t="str">
        <f>VLOOKUP(Order_Details[[#This Row],[Order ID]],'List of Orders '!$A$1:$E$501,2,FALSE)</f>
        <v>08-04-2019</v>
      </c>
      <c r="H724" s="2" t="s">
        <v>1416</v>
      </c>
      <c r="I724" t="str">
        <f>VLOOKUP(Order_Details[[#This Row],[Order ID]],'List of Orders '!$A$1:$E$501,3,FALSE)</f>
        <v>Seema</v>
      </c>
      <c r="J724" t="str">
        <f>INDEX('List of Orders '!$D$2:$D$501, MATCH(Order_Details[[#This Row],[Order ID]],'List of Orders '!$A$2:$A$501,0))</f>
        <v>Uttar Pradesh</v>
      </c>
      <c r="K724" t="str">
        <f>INDEX('List of Orders '!$E$2:$E$501, MATCH(Order_Details[[#This Row],[Order ID]],'List of Orders '!$A$2:$A$501,0))</f>
        <v>Allahabad</v>
      </c>
      <c r="L724" s="4"/>
      <c r="M724"/>
    </row>
    <row r="725" spans="1:13" x14ac:dyDescent="0.3">
      <c r="A725" s="1" t="s">
        <v>127</v>
      </c>
      <c r="B725" s="2">
        <v>57</v>
      </c>
      <c r="C725" s="2">
        <v>27</v>
      </c>
      <c r="D725" s="2">
        <v>2</v>
      </c>
      <c r="E725" s="1" t="s">
        <v>1392</v>
      </c>
      <c r="F725" s="1" t="s">
        <v>341</v>
      </c>
      <c r="G725" s="2" t="str">
        <f>VLOOKUP(Order_Details[[#This Row],[Order ID]],'List of Orders '!$A$1:$E$501,2,FALSE)</f>
        <v>14-04-2019</v>
      </c>
      <c r="H725" s="2" t="s">
        <v>1416</v>
      </c>
      <c r="I725" t="str">
        <f>VLOOKUP(Order_Details[[#This Row],[Order ID]],'List of Orders '!$A$1:$E$501,3,FALSE)</f>
        <v>Shivangi</v>
      </c>
      <c r="J725" t="str">
        <f>INDEX('List of Orders '!$D$2:$D$501, MATCH(Order_Details[[#This Row],[Order ID]],'List of Orders '!$A$2:$A$501,0))</f>
        <v>Madhya Pradesh</v>
      </c>
      <c r="K725" t="str">
        <f>INDEX('List of Orders '!$E$2:$E$501, MATCH(Order_Details[[#This Row],[Order ID]],'List of Orders '!$A$2:$A$501,0))</f>
        <v>Indore</v>
      </c>
      <c r="L725" s="4"/>
      <c r="M725"/>
    </row>
    <row r="726" spans="1:13" x14ac:dyDescent="0.3">
      <c r="A726" s="1" t="s">
        <v>226</v>
      </c>
      <c r="B726" s="2">
        <v>108</v>
      </c>
      <c r="C726" s="2">
        <v>26</v>
      </c>
      <c r="D726" s="2">
        <v>4</v>
      </c>
      <c r="E726" s="1" t="s">
        <v>1392</v>
      </c>
      <c r="F726" s="1" t="s">
        <v>341</v>
      </c>
      <c r="G726" s="2" t="str">
        <f>VLOOKUP(Order_Details[[#This Row],[Order ID]],'List of Orders '!$A$1:$E$501,2,FALSE)</f>
        <v>20-04-2019</v>
      </c>
      <c r="H726" s="2" t="s">
        <v>1416</v>
      </c>
      <c r="I726" t="str">
        <f>VLOOKUP(Order_Details[[#This Row],[Order ID]],'List of Orders '!$A$1:$E$501,3,FALSE)</f>
        <v>Ginny</v>
      </c>
      <c r="J726" t="str">
        <f>INDEX('List of Orders '!$D$2:$D$501, MATCH(Order_Details[[#This Row],[Order ID]],'List of Orders '!$A$2:$A$501,0))</f>
        <v>Madhya Pradesh</v>
      </c>
      <c r="K726" t="str">
        <f>INDEX('List of Orders '!$E$2:$E$501, MATCH(Order_Details[[#This Row],[Order ID]],'List of Orders '!$A$2:$A$501,0))</f>
        <v>Indore</v>
      </c>
      <c r="L726" s="4"/>
      <c r="M726"/>
    </row>
    <row r="727" spans="1:13" x14ac:dyDescent="0.3">
      <c r="A727" s="1" t="s">
        <v>229</v>
      </c>
      <c r="B727" s="2">
        <v>188</v>
      </c>
      <c r="C727" s="2">
        <v>13</v>
      </c>
      <c r="D727" s="2">
        <v>7</v>
      </c>
      <c r="E727" s="1" t="s">
        <v>1392</v>
      </c>
      <c r="F727" s="1" t="s">
        <v>341</v>
      </c>
      <c r="G727" s="2" t="str">
        <f>VLOOKUP(Order_Details[[#This Row],[Order ID]],'List of Orders '!$A$1:$E$501,2,FALSE)</f>
        <v>26-04-2019</v>
      </c>
      <c r="H727" s="2" t="s">
        <v>1416</v>
      </c>
      <c r="I727" t="str">
        <f>VLOOKUP(Order_Details[[#This Row],[Order ID]],'List of Orders '!$A$1:$E$501,3,FALSE)</f>
        <v>Mansi</v>
      </c>
      <c r="J727" t="str">
        <f>INDEX('List of Orders '!$D$2:$D$501, MATCH(Order_Details[[#This Row],[Order ID]],'List of Orders '!$A$2:$A$501,0))</f>
        <v>Madhya Pradesh</v>
      </c>
      <c r="K727" t="str">
        <f>INDEX('List of Orders '!$E$2:$E$501, MATCH(Order_Details[[#This Row],[Order ID]],'List of Orders '!$A$2:$A$501,0))</f>
        <v>Indore</v>
      </c>
      <c r="L727" s="4"/>
      <c r="M727"/>
    </row>
    <row r="728" spans="1:13" x14ac:dyDescent="0.3">
      <c r="A728" s="1" t="s">
        <v>355</v>
      </c>
      <c r="B728" s="2">
        <v>141</v>
      </c>
      <c r="C728" s="2">
        <v>41</v>
      </c>
      <c r="D728" s="2">
        <v>3</v>
      </c>
      <c r="E728" s="1" t="s">
        <v>1392</v>
      </c>
      <c r="F728" s="1" t="s">
        <v>341</v>
      </c>
      <c r="G728" s="2" t="str">
        <f>VLOOKUP(Order_Details[[#This Row],[Order ID]],'List of Orders '!$A$1:$E$501,2,FALSE)</f>
        <v>27-04-2019</v>
      </c>
      <c r="H728" s="2" t="s">
        <v>1416</v>
      </c>
      <c r="I728" t="str">
        <f>VLOOKUP(Order_Details[[#This Row],[Order ID]],'List of Orders '!$A$1:$E$501,3,FALSE)</f>
        <v>Gaurav</v>
      </c>
      <c r="J728" t="str">
        <f>INDEX('List of Orders '!$D$2:$D$501, MATCH(Order_Details[[#This Row],[Order ID]],'List of Orders '!$A$2:$A$501,0))</f>
        <v>Rajasthan</v>
      </c>
      <c r="K728" t="str">
        <f>INDEX('List of Orders '!$E$2:$E$501, MATCH(Order_Details[[#This Row],[Order ID]],'List of Orders '!$A$2:$A$501,0))</f>
        <v>Udaipur</v>
      </c>
      <c r="L728" s="4"/>
      <c r="M728"/>
    </row>
    <row r="729" spans="1:13" x14ac:dyDescent="0.3">
      <c r="A729" s="1" t="s">
        <v>131</v>
      </c>
      <c r="B729" s="2">
        <v>286</v>
      </c>
      <c r="C729" s="2">
        <v>140</v>
      </c>
      <c r="D729" s="2">
        <v>6</v>
      </c>
      <c r="E729" s="1" t="s">
        <v>1392</v>
      </c>
      <c r="F729" s="1" t="s">
        <v>341</v>
      </c>
      <c r="G729" s="2" t="str">
        <f>VLOOKUP(Order_Details[[#This Row],[Order ID]],'List of Orders '!$A$1:$E$501,2,FALSE)</f>
        <v>01-05-2019</v>
      </c>
      <c r="H729" s="2" t="s">
        <v>1416</v>
      </c>
      <c r="I729" t="str">
        <f>VLOOKUP(Order_Details[[#This Row],[Order ID]],'List of Orders '!$A$1:$E$501,3,FALSE)</f>
        <v>Prashant</v>
      </c>
      <c r="J729" t="str">
        <f>INDEX('List of Orders '!$D$2:$D$501, MATCH(Order_Details[[#This Row],[Order ID]],'List of Orders '!$A$2:$A$501,0))</f>
        <v>Delhi</v>
      </c>
      <c r="K729" t="str">
        <f>INDEX('List of Orders '!$E$2:$E$501, MATCH(Order_Details[[#This Row],[Order ID]],'List of Orders '!$A$2:$A$501,0))</f>
        <v>Delhi</v>
      </c>
      <c r="L729" s="4"/>
      <c r="M729"/>
    </row>
    <row r="730" spans="1:13" x14ac:dyDescent="0.3">
      <c r="A730" s="1" t="s">
        <v>132</v>
      </c>
      <c r="B730" s="2">
        <v>223</v>
      </c>
      <c r="C730" s="2">
        <v>62</v>
      </c>
      <c r="D730" s="2">
        <v>7</v>
      </c>
      <c r="E730" s="1" t="s">
        <v>1392</v>
      </c>
      <c r="F730" s="1" t="s">
        <v>341</v>
      </c>
      <c r="G730" s="2" t="str">
        <f>VLOOKUP(Order_Details[[#This Row],[Order ID]],'List of Orders '!$A$1:$E$501,2,FALSE)</f>
        <v>04-05-2019</v>
      </c>
      <c r="H730" s="2" t="s">
        <v>1416</v>
      </c>
      <c r="I730" t="str">
        <f>VLOOKUP(Order_Details[[#This Row],[Order ID]],'List of Orders '!$A$1:$E$501,3,FALSE)</f>
        <v>Diwakar</v>
      </c>
      <c r="J730" t="str">
        <f>INDEX('List of Orders '!$D$2:$D$501, MATCH(Order_Details[[#This Row],[Order ID]],'List of Orders '!$A$2:$A$501,0))</f>
        <v>Delhi</v>
      </c>
      <c r="K730" t="str">
        <f>INDEX('List of Orders '!$E$2:$E$501, MATCH(Order_Details[[#This Row],[Order ID]],'List of Orders '!$A$2:$A$501,0))</f>
        <v>Delhi</v>
      </c>
      <c r="L730" s="4"/>
      <c r="M730"/>
    </row>
    <row r="731" spans="1:13" x14ac:dyDescent="0.3">
      <c r="A731" s="1" t="s">
        <v>356</v>
      </c>
      <c r="B731" s="2">
        <v>195</v>
      </c>
      <c r="C731" s="2">
        <v>12</v>
      </c>
      <c r="D731" s="2">
        <v>9</v>
      </c>
      <c r="E731" s="1" t="s">
        <v>1392</v>
      </c>
      <c r="F731" s="1" t="s">
        <v>341</v>
      </c>
      <c r="G731" s="2" t="str">
        <f>VLOOKUP(Order_Details[[#This Row],[Order ID]],'List of Orders '!$A$1:$E$501,2,FALSE)</f>
        <v>14-05-2019</v>
      </c>
      <c r="H731" s="2" t="s">
        <v>1416</v>
      </c>
      <c r="I731" t="str">
        <f>VLOOKUP(Order_Details[[#This Row],[Order ID]],'List of Orders '!$A$1:$E$501,3,FALSE)</f>
        <v>Komal</v>
      </c>
      <c r="J731" t="str">
        <f>INDEX('List of Orders '!$D$2:$D$501, MATCH(Order_Details[[#This Row],[Order ID]],'List of Orders '!$A$2:$A$501,0))</f>
        <v>Uttar Pradesh</v>
      </c>
      <c r="K731" t="str">
        <f>INDEX('List of Orders '!$E$2:$E$501, MATCH(Order_Details[[#This Row],[Order ID]],'List of Orders '!$A$2:$A$501,0))</f>
        <v>Lucknow</v>
      </c>
      <c r="L731" s="4"/>
      <c r="M731"/>
    </row>
    <row r="732" spans="1:13" x14ac:dyDescent="0.3">
      <c r="A732" s="1" t="s">
        <v>232</v>
      </c>
      <c r="B732" s="2">
        <v>85</v>
      </c>
      <c r="C732" s="2">
        <v>13</v>
      </c>
      <c r="D732" s="2">
        <v>2</v>
      </c>
      <c r="E732" s="1" t="s">
        <v>1392</v>
      </c>
      <c r="F732" s="1" t="s">
        <v>341</v>
      </c>
      <c r="G732" s="2" t="str">
        <f>VLOOKUP(Order_Details[[#This Row],[Order ID]],'List of Orders '!$A$1:$E$501,2,FALSE)</f>
        <v>15-05-2019</v>
      </c>
      <c r="H732" s="2" t="s">
        <v>1416</v>
      </c>
      <c r="I732" t="str">
        <f>VLOOKUP(Order_Details[[#This Row],[Order ID]],'List of Orders '!$A$1:$E$501,3,FALSE)</f>
        <v>Kartikay</v>
      </c>
      <c r="J732" t="str">
        <f>INDEX('List of Orders '!$D$2:$D$501, MATCH(Order_Details[[#This Row],[Order ID]],'List of Orders '!$A$2:$A$501,0))</f>
        <v>Bihar</v>
      </c>
      <c r="K732" t="str">
        <f>INDEX('List of Orders '!$E$2:$E$501, MATCH(Order_Details[[#This Row],[Order ID]],'List of Orders '!$A$2:$A$501,0))</f>
        <v>Patna</v>
      </c>
      <c r="L732" s="4"/>
      <c r="M732"/>
    </row>
    <row r="733" spans="1:13" x14ac:dyDescent="0.3">
      <c r="A733" s="1" t="s">
        <v>233</v>
      </c>
      <c r="B733" s="2">
        <v>74</v>
      </c>
      <c r="C733" s="2">
        <v>9</v>
      </c>
      <c r="D733" s="2">
        <v>3</v>
      </c>
      <c r="E733" s="1" t="s">
        <v>1392</v>
      </c>
      <c r="F733" s="1" t="s">
        <v>341</v>
      </c>
      <c r="G733" s="2" t="str">
        <f>VLOOKUP(Order_Details[[#This Row],[Order ID]],'List of Orders '!$A$1:$E$501,2,FALSE)</f>
        <v>21-05-2019</v>
      </c>
      <c r="H733" s="2" t="s">
        <v>1416</v>
      </c>
      <c r="I733" t="str">
        <f>VLOOKUP(Order_Details[[#This Row],[Order ID]],'List of Orders '!$A$1:$E$501,3,FALSE)</f>
        <v>Hazel</v>
      </c>
      <c r="J733" t="str">
        <f>INDEX('List of Orders '!$D$2:$D$501, MATCH(Order_Details[[#This Row],[Order ID]],'List of Orders '!$A$2:$A$501,0))</f>
        <v>Karnataka</v>
      </c>
      <c r="K733" t="str">
        <f>INDEX('List of Orders '!$E$2:$E$501, MATCH(Order_Details[[#This Row],[Order ID]],'List of Orders '!$A$2:$A$501,0))</f>
        <v>Bangalore</v>
      </c>
      <c r="L733" s="4"/>
      <c r="M733"/>
    </row>
    <row r="734" spans="1:13" x14ac:dyDescent="0.3">
      <c r="A734" s="1" t="s">
        <v>357</v>
      </c>
      <c r="B734" s="2">
        <v>77</v>
      </c>
      <c r="C734" s="2">
        <v>36</v>
      </c>
      <c r="D734" s="2">
        <v>2</v>
      </c>
      <c r="E734" s="1" t="s">
        <v>1392</v>
      </c>
      <c r="F734" s="1" t="s">
        <v>341</v>
      </c>
      <c r="G734" s="2" t="str">
        <f>VLOOKUP(Order_Details[[#This Row],[Order ID]],'List of Orders '!$A$1:$E$501,2,FALSE)</f>
        <v>02-06-2019</v>
      </c>
      <c r="H734" s="2" t="s">
        <v>1416</v>
      </c>
      <c r="I734" t="str">
        <f>VLOOKUP(Order_Details[[#This Row],[Order ID]],'List of Orders '!$A$1:$E$501,3,FALSE)</f>
        <v>Manju</v>
      </c>
      <c r="J734" t="str">
        <f>INDEX('List of Orders '!$D$2:$D$501, MATCH(Order_Details[[#This Row],[Order ID]],'List of Orders '!$A$2:$A$501,0))</f>
        <v>Andhra Pradesh</v>
      </c>
      <c r="K734" t="str">
        <f>INDEX('List of Orders '!$E$2:$E$501, MATCH(Order_Details[[#This Row],[Order ID]],'List of Orders '!$A$2:$A$501,0))</f>
        <v>Hyderabad</v>
      </c>
      <c r="L734" s="4"/>
      <c r="M734"/>
    </row>
    <row r="735" spans="1:13" x14ac:dyDescent="0.3">
      <c r="A735" s="1" t="s">
        <v>238</v>
      </c>
      <c r="B735" s="2">
        <v>89</v>
      </c>
      <c r="C735" s="2">
        <v>36</v>
      </c>
      <c r="D735" s="2">
        <v>3</v>
      </c>
      <c r="E735" s="1" t="s">
        <v>1392</v>
      </c>
      <c r="F735" s="1" t="s">
        <v>341</v>
      </c>
      <c r="G735" s="2" t="str">
        <f>VLOOKUP(Order_Details[[#This Row],[Order ID]],'List of Orders '!$A$1:$E$501,2,FALSE)</f>
        <v>04-06-2019</v>
      </c>
      <c r="H735" s="2" t="s">
        <v>1416</v>
      </c>
      <c r="I735" t="str">
        <f>VLOOKUP(Order_Details[[#This Row],[Order ID]],'List of Orders '!$A$1:$E$501,3,FALSE)</f>
        <v>Sarita</v>
      </c>
      <c r="J735" t="str">
        <f>INDEX('List of Orders '!$D$2:$D$501, MATCH(Order_Details[[#This Row],[Order ID]],'List of Orders '!$A$2:$A$501,0))</f>
        <v>Maharashtra</v>
      </c>
      <c r="K735" t="str">
        <f>INDEX('List of Orders '!$E$2:$E$501, MATCH(Order_Details[[#This Row],[Order ID]],'List of Orders '!$A$2:$A$501,0))</f>
        <v>Pune</v>
      </c>
      <c r="L735" s="4"/>
      <c r="M735"/>
    </row>
    <row r="736" spans="1:13" x14ac:dyDescent="0.3">
      <c r="A736" s="1" t="s">
        <v>358</v>
      </c>
      <c r="B736" s="2">
        <v>111</v>
      </c>
      <c r="C736" s="2">
        <v>35</v>
      </c>
      <c r="D736" s="2">
        <v>5</v>
      </c>
      <c r="E736" s="1" t="s">
        <v>1392</v>
      </c>
      <c r="F736" s="1" t="s">
        <v>341</v>
      </c>
      <c r="G736" s="2" t="str">
        <f>VLOOKUP(Order_Details[[#This Row],[Order ID]],'List of Orders '!$A$1:$E$501,2,FALSE)</f>
        <v>07-06-2019</v>
      </c>
      <c r="H736" s="2" t="s">
        <v>1416</v>
      </c>
      <c r="I736" t="str">
        <f>VLOOKUP(Order_Details[[#This Row],[Order ID]],'List of Orders '!$A$1:$E$501,3,FALSE)</f>
        <v>Atharv</v>
      </c>
      <c r="J736" t="str">
        <f>INDEX('List of Orders '!$D$2:$D$501, MATCH(Order_Details[[#This Row],[Order ID]],'List of Orders '!$A$2:$A$501,0))</f>
        <v>West Bengal</v>
      </c>
      <c r="K736" t="str">
        <f>INDEX('List of Orders '!$E$2:$E$501, MATCH(Order_Details[[#This Row],[Order ID]],'List of Orders '!$A$2:$A$501,0))</f>
        <v>Kolkata</v>
      </c>
      <c r="L736" s="4"/>
      <c r="M736"/>
    </row>
    <row r="737" spans="1:13" x14ac:dyDescent="0.3">
      <c r="A737" s="1" t="s">
        <v>306</v>
      </c>
      <c r="B737" s="2">
        <v>130</v>
      </c>
      <c r="C737" s="2">
        <v>61</v>
      </c>
      <c r="D737" s="2">
        <v>3</v>
      </c>
      <c r="E737" s="1" t="s">
        <v>1392</v>
      </c>
      <c r="F737" s="1" t="s">
        <v>341</v>
      </c>
      <c r="G737" s="2" t="str">
        <f>VLOOKUP(Order_Details[[#This Row],[Order ID]],'List of Orders '!$A$1:$E$501,2,FALSE)</f>
        <v>12-06-2019</v>
      </c>
      <c r="H737" s="2" t="s">
        <v>1416</v>
      </c>
      <c r="I737" t="str">
        <f>VLOOKUP(Order_Details[[#This Row],[Order ID]],'List of Orders '!$A$1:$E$501,3,FALSE)</f>
        <v>Pooja</v>
      </c>
      <c r="J737" t="str">
        <f>INDEX('List of Orders '!$D$2:$D$501, MATCH(Order_Details[[#This Row],[Order ID]],'List of Orders '!$A$2:$A$501,0))</f>
        <v>Bihar</v>
      </c>
      <c r="K737" t="str">
        <f>INDEX('List of Orders '!$E$2:$E$501, MATCH(Order_Details[[#This Row],[Order ID]],'List of Orders '!$A$2:$A$501,0))</f>
        <v>Patna</v>
      </c>
      <c r="L737" s="4"/>
      <c r="M737"/>
    </row>
    <row r="738" spans="1:13" x14ac:dyDescent="0.3">
      <c r="A738" s="1" t="s">
        <v>359</v>
      </c>
      <c r="B738" s="2">
        <v>83</v>
      </c>
      <c r="C738" s="2">
        <v>34</v>
      </c>
      <c r="D738" s="2">
        <v>5</v>
      </c>
      <c r="E738" s="1" t="s">
        <v>1392</v>
      </c>
      <c r="F738" s="1" t="s">
        <v>341</v>
      </c>
      <c r="G738" s="2" t="str">
        <f>VLOOKUP(Order_Details[[#This Row],[Order ID]],'List of Orders '!$A$1:$E$501,2,FALSE)</f>
        <v>13-06-2019</v>
      </c>
      <c r="H738" s="2" t="s">
        <v>1401</v>
      </c>
      <c r="I738" t="str">
        <f>VLOOKUP(Order_Details[[#This Row],[Order ID]],'List of Orders '!$A$1:$E$501,3,FALSE)</f>
        <v>Hemant</v>
      </c>
      <c r="J738" t="str">
        <f>INDEX('List of Orders '!$D$2:$D$501, MATCH(Order_Details[[#This Row],[Order ID]],'List of Orders '!$A$2:$A$501,0))</f>
        <v>Kerala</v>
      </c>
      <c r="K738" t="str">
        <f>INDEX('List of Orders '!$E$2:$E$501, MATCH(Order_Details[[#This Row],[Order ID]],'List of Orders '!$A$2:$A$501,0))</f>
        <v>Thiruvananthapuram</v>
      </c>
      <c r="L738" s="4"/>
      <c r="M738"/>
    </row>
    <row r="739" spans="1:13" x14ac:dyDescent="0.3">
      <c r="A739" s="1" t="s">
        <v>142</v>
      </c>
      <c r="B739" s="2">
        <v>32</v>
      </c>
      <c r="C739" s="2">
        <v>6</v>
      </c>
      <c r="D739" s="2">
        <v>3</v>
      </c>
      <c r="E739" s="1" t="s">
        <v>1392</v>
      </c>
      <c r="F739" s="1" t="s">
        <v>341</v>
      </c>
      <c r="G739" s="2" t="str">
        <f>VLOOKUP(Order_Details[[#This Row],[Order ID]],'List of Orders '!$A$1:$E$501,2,FALSE)</f>
        <v>24-06-2019</v>
      </c>
      <c r="H739" s="2" t="s">
        <v>1401</v>
      </c>
      <c r="I739" t="str">
        <f>VLOOKUP(Order_Details[[#This Row],[Order ID]],'List of Orders '!$A$1:$E$501,3,FALSE)</f>
        <v>Paridhi</v>
      </c>
      <c r="J739" t="str">
        <f>INDEX('List of Orders '!$D$2:$D$501, MATCH(Order_Details[[#This Row],[Order ID]],'List of Orders '!$A$2:$A$501,0))</f>
        <v>Rajasthan</v>
      </c>
      <c r="K739" t="str">
        <f>INDEX('List of Orders '!$E$2:$E$501, MATCH(Order_Details[[#This Row],[Order ID]],'List of Orders '!$A$2:$A$501,0))</f>
        <v>Jaipur</v>
      </c>
      <c r="L739" s="4"/>
      <c r="M739"/>
    </row>
    <row r="740" spans="1:13" x14ac:dyDescent="0.3">
      <c r="A740" s="1" t="s">
        <v>144</v>
      </c>
      <c r="B740" s="2">
        <v>15</v>
      </c>
      <c r="C740" s="2">
        <v>1</v>
      </c>
      <c r="D740" s="2">
        <v>1</v>
      </c>
      <c r="E740" s="1" t="s">
        <v>1392</v>
      </c>
      <c r="F740" s="1" t="s">
        <v>341</v>
      </c>
      <c r="G740" s="2" t="str">
        <f>VLOOKUP(Order_Details[[#This Row],[Order ID]],'List of Orders '!$A$1:$E$501,2,FALSE)</f>
        <v>26-06-2019</v>
      </c>
      <c r="H740" s="2" t="s">
        <v>1401</v>
      </c>
      <c r="I740" t="str">
        <f>VLOOKUP(Order_Details[[#This Row],[Order ID]],'List of Orders '!$A$1:$E$501,3,FALSE)</f>
        <v>Ajay</v>
      </c>
      <c r="J740" t="str">
        <f>INDEX('List of Orders '!$D$2:$D$501, MATCH(Order_Details[[#This Row],[Order ID]],'List of Orders '!$A$2:$A$501,0))</f>
        <v>Karnataka</v>
      </c>
      <c r="K740" t="str">
        <f>INDEX('List of Orders '!$E$2:$E$501, MATCH(Order_Details[[#This Row],[Order ID]],'List of Orders '!$A$2:$A$501,0))</f>
        <v>Bangalore</v>
      </c>
      <c r="L740" s="4"/>
      <c r="M740"/>
    </row>
    <row r="741" spans="1:13" x14ac:dyDescent="0.3">
      <c r="A741" s="1" t="s">
        <v>146</v>
      </c>
      <c r="B741" s="2">
        <v>88</v>
      </c>
      <c r="C741" s="2">
        <v>19</v>
      </c>
      <c r="D741" s="2">
        <v>2</v>
      </c>
      <c r="E741" s="1" t="s">
        <v>1392</v>
      </c>
      <c r="F741" s="1" t="s">
        <v>341</v>
      </c>
      <c r="G741" s="2" t="str">
        <f>VLOOKUP(Order_Details[[#This Row],[Order ID]],'List of Orders '!$A$1:$E$501,2,FALSE)</f>
        <v>28-06-2019</v>
      </c>
      <c r="H741" s="2" t="s">
        <v>1401</v>
      </c>
      <c r="I741" t="str">
        <f>VLOOKUP(Order_Details[[#This Row],[Order ID]],'List of Orders '!$A$1:$E$501,3,FALSE)</f>
        <v>Mayank</v>
      </c>
      <c r="J741" t="str">
        <f>INDEX('List of Orders '!$D$2:$D$501, MATCH(Order_Details[[#This Row],[Order ID]],'List of Orders '!$A$2:$A$501,0))</f>
        <v>Maharashtra</v>
      </c>
      <c r="K741" t="str">
        <f>INDEX('List of Orders '!$E$2:$E$501, MATCH(Order_Details[[#This Row],[Order ID]],'List of Orders '!$A$2:$A$501,0))</f>
        <v>Mumbai</v>
      </c>
      <c r="L741" s="4"/>
      <c r="M741"/>
    </row>
    <row r="742" spans="1:13" x14ac:dyDescent="0.3">
      <c r="A742" s="1" t="s">
        <v>147</v>
      </c>
      <c r="B742" s="2">
        <v>213</v>
      </c>
      <c r="C742" s="2">
        <v>4</v>
      </c>
      <c r="D742" s="2">
        <v>14</v>
      </c>
      <c r="E742" s="1" t="s">
        <v>1392</v>
      </c>
      <c r="F742" s="1" t="s">
        <v>341</v>
      </c>
      <c r="G742" s="2" t="str">
        <f>VLOOKUP(Order_Details[[#This Row],[Order ID]],'List of Orders '!$A$1:$E$501,2,FALSE)</f>
        <v>29-06-2019</v>
      </c>
      <c r="H742" s="2" t="s">
        <v>1401</v>
      </c>
      <c r="I742" t="str">
        <f>VLOOKUP(Order_Details[[#This Row],[Order ID]],'List of Orders '!$A$1:$E$501,3,FALSE)</f>
        <v>Yaanvi</v>
      </c>
      <c r="J742" t="str">
        <f>INDEX('List of Orders '!$D$2:$D$501, MATCH(Order_Details[[#This Row],[Order ID]],'List of Orders '!$A$2:$A$501,0))</f>
        <v>Madhya Pradesh</v>
      </c>
      <c r="K742" t="str">
        <f>INDEX('List of Orders '!$E$2:$E$501, MATCH(Order_Details[[#This Row],[Order ID]],'List of Orders '!$A$2:$A$501,0))</f>
        <v>Indore</v>
      </c>
      <c r="L742" s="4"/>
      <c r="M742"/>
    </row>
    <row r="743" spans="1:13" x14ac:dyDescent="0.3">
      <c r="A743" s="1" t="s">
        <v>147</v>
      </c>
      <c r="B743" s="2">
        <v>57</v>
      </c>
      <c r="C743" s="2">
        <v>7</v>
      </c>
      <c r="D743" s="2">
        <v>2</v>
      </c>
      <c r="E743" s="1" t="s">
        <v>1392</v>
      </c>
      <c r="F743" s="1" t="s">
        <v>341</v>
      </c>
      <c r="G743" s="2" t="str">
        <f>VLOOKUP(Order_Details[[#This Row],[Order ID]],'List of Orders '!$A$1:$E$501,2,FALSE)</f>
        <v>29-06-2019</v>
      </c>
      <c r="H743" s="2" t="s">
        <v>1401</v>
      </c>
      <c r="I743" t="str">
        <f>VLOOKUP(Order_Details[[#This Row],[Order ID]],'List of Orders '!$A$1:$E$501,3,FALSE)</f>
        <v>Yaanvi</v>
      </c>
      <c r="J743" t="str">
        <f>INDEX('List of Orders '!$D$2:$D$501, MATCH(Order_Details[[#This Row],[Order ID]],'List of Orders '!$A$2:$A$501,0))</f>
        <v>Madhya Pradesh</v>
      </c>
      <c r="K743" t="str">
        <f>INDEX('List of Orders '!$E$2:$E$501, MATCH(Order_Details[[#This Row],[Order ID]],'List of Orders '!$A$2:$A$501,0))</f>
        <v>Indore</v>
      </c>
      <c r="L743" s="4"/>
      <c r="M743"/>
    </row>
    <row r="744" spans="1:13" x14ac:dyDescent="0.3">
      <c r="A744" s="1" t="s">
        <v>244</v>
      </c>
      <c r="B744" s="2">
        <v>54</v>
      </c>
      <c r="C744" s="2">
        <v>12</v>
      </c>
      <c r="D744" s="2">
        <v>4</v>
      </c>
      <c r="E744" s="1" t="s">
        <v>1392</v>
      </c>
      <c r="F744" s="1" t="s">
        <v>341</v>
      </c>
      <c r="G744" s="2" t="str">
        <f>VLOOKUP(Order_Details[[#This Row],[Order ID]],'List of Orders '!$A$1:$E$501,2,FALSE)</f>
        <v>14-07-2019</v>
      </c>
      <c r="H744" s="2" t="s">
        <v>1401</v>
      </c>
      <c r="I744" t="str">
        <f>VLOOKUP(Order_Details[[#This Row],[Order ID]],'List of Orders '!$A$1:$E$501,3,FALSE)</f>
        <v>Shruti</v>
      </c>
      <c r="J744" t="str">
        <f>INDEX('List of Orders '!$D$2:$D$501, MATCH(Order_Details[[#This Row],[Order ID]],'List of Orders '!$A$2:$A$501,0))</f>
        <v>Karnataka</v>
      </c>
      <c r="K744" t="str">
        <f>INDEX('List of Orders '!$E$2:$E$501, MATCH(Order_Details[[#This Row],[Order ID]],'List of Orders '!$A$2:$A$501,0))</f>
        <v>Bangalore</v>
      </c>
      <c r="L744" s="4"/>
      <c r="M744"/>
    </row>
    <row r="745" spans="1:13" x14ac:dyDescent="0.3">
      <c r="A745" s="1" t="s">
        <v>155</v>
      </c>
      <c r="B745" s="2">
        <v>133</v>
      </c>
      <c r="C745" s="2">
        <v>46</v>
      </c>
      <c r="D745" s="2">
        <v>5</v>
      </c>
      <c r="E745" s="1" t="s">
        <v>1392</v>
      </c>
      <c r="F745" s="1" t="s">
        <v>341</v>
      </c>
      <c r="G745" s="2" t="str">
        <f>VLOOKUP(Order_Details[[#This Row],[Order ID]],'List of Orders '!$A$1:$E$501,2,FALSE)</f>
        <v>20-07-2019</v>
      </c>
      <c r="H745" s="2" t="s">
        <v>1401</v>
      </c>
      <c r="I745" t="str">
        <f>VLOOKUP(Order_Details[[#This Row],[Order ID]],'List of Orders '!$A$1:$E$501,3,FALSE)</f>
        <v>Jahan</v>
      </c>
      <c r="J745" t="str">
        <f>INDEX('List of Orders '!$D$2:$D$501, MATCH(Order_Details[[#This Row],[Order ID]],'List of Orders '!$A$2:$A$501,0))</f>
        <v>Madhya Pradesh</v>
      </c>
      <c r="K745" t="str">
        <f>INDEX('List of Orders '!$E$2:$E$501, MATCH(Order_Details[[#This Row],[Order ID]],'List of Orders '!$A$2:$A$501,0))</f>
        <v>Bhopal</v>
      </c>
      <c r="L745" s="4"/>
      <c r="M745"/>
    </row>
    <row r="746" spans="1:13" x14ac:dyDescent="0.3">
      <c r="A746" s="1" t="s">
        <v>161</v>
      </c>
      <c r="B746" s="2">
        <v>140</v>
      </c>
      <c r="C746" s="2">
        <v>56</v>
      </c>
      <c r="D746" s="2">
        <v>4</v>
      </c>
      <c r="E746" s="1" t="s">
        <v>1392</v>
      </c>
      <c r="F746" s="1" t="s">
        <v>341</v>
      </c>
      <c r="G746" s="2" t="str">
        <f>VLOOKUP(Order_Details[[#This Row],[Order ID]],'List of Orders '!$A$1:$E$501,2,FALSE)</f>
        <v>09-08-2019</v>
      </c>
      <c r="H746" s="2" t="s">
        <v>1401</v>
      </c>
      <c r="I746" t="str">
        <f>VLOOKUP(Order_Details[[#This Row],[Order ID]],'List of Orders '!$A$1:$E$501,3,FALSE)</f>
        <v>Atharv</v>
      </c>
      <c r="J746" t="str">
        <f>INDEX('List of Orders '!$D$2:$D$501, MATCH(Order_Details[[#This Row],[Order ID]],'List of Orders '!$A$2:$A$501,0))</f>
        <v>West Bengal</v>
      </c>
      <c r="K746" t="str">
        <f>INDEX('List of Orders '!$E$2:$E$501, MATCH(Order_Details[[#This Row],[Order ID]],'List of Orders '!$A$2:$A$501,0))</f>
        <v>Kolkata</v>
      </c>
      <c r="L746" s="4"/>
      <c r="M746"/>
    </row>
    <row r="747" spans="1:13" x14ac:dyDescent="0.3">
      <c r="A747" s="1" t="s">
        <v>339</v>
      </c>
      <c r="B747" s="2">
        <v>72</v>
      </c>
      <c r="C747" s="2">
        <v>16</v>
      </c>
      <c r="D747" s="2">
        <v>2</v>
      </c>
      <c r="E747" s="1" t="s">
        <v>1392</v>
      </c>
      <c r="F747" s="1" t="s">
        <v>341</v>
      </c>
      <c r="G747" s="2" t="str">
        <f>VLOOKUP(Order_Details[[#This Row],[Order ID]],'List of Orders '!$A$1:$E$501,2,FALSE)</f>
        <v>13-08-2019</v>
      </c>
      <c r="H747" s="2" t="s">
        <v>1401</v>
      </c>
      <c r="I747" t="str">
        <f>VLOOKUP(Order_Details[[#This Row],[Order ID]],'List of Orders '!$A$1:$E$501,3,FALSE)</f>
        <v>Hitika</v>
      </c>
      <c r="J747" t="str">
        <f>INDEX('List of Orders '!$D$2:$D$501, MATCH(Order_Details[[#This Row],[Order ID]],'List of Orders '!$A$2:$A$501,0))</f>
        <v>Madhya Pradesh</v>
      </c>
      <c r="K747" t="str">
        <f>INDEX('List of Orders '!$E$2:$E$501, MATCH(Order_Details[[#This Row],[Order ID]],'List of Orders '!$A$2:$A$501,0))</f>
        <v>Indore</v>
      </c>
      <c r="L747" s="4"/>
      <c r="M747"/>
    </row>
    <row r="748" spans="1:13" x14ac:dyDescent="0.3">
      <c r="A748" s="1" t="s">
        <v>19</v>
      </c>
      <c r="B748" s="2">
        <v>45</v>
      </c>
      <c r="C748" s="2">
        <v>13</v>
      </c>
      <c r="D748" s="2">
        <v>4</v>
      </c>
      <c r="E748" s="1" t="s">
        <v>1392</v>
      </c>
      <c r="F748" s="1" t="s">
        <v>360</v>
      </c>
      <c r="G748" s="2" t="str">
        <f>VLOOKUP(Order_Details[[#This Row],[Order ID]],'List of Orders '!$A$1:$E$501,2,FALSE)</f>
        <v>28-04-2018</v>
      </c>
      <c r="H748" s="2" t="s">
        <v>1401</v>
      </c>
      <c r="I748" t="str">
        <f>VLOOKUP(Order_Details[[#This Row],[Order ID]],'List of Orders '!$A$1:$E$501,3,FALSE)</f>
        <v>Pooja</v>
      </c>
      <c r="J748" t="str">
        <f>INDEX('List of Orders '!$D$2:$D$501, MATCH(Order_Details[[#This Row],[Order ID]],'List of Orders '!$A$2:$A$501,0))</f>
        <v>Bihar</v>
      </c>
      <c r="K748" t="str">
        <f>INDEX('List of Orders '!$E$2:$E$501, MATCH(Order_Details[[#This Row],[Order ID]],'List of Orders '!$A$2:$A$501,0))</f>
        <v>Patna</v>
      </c>
      <c r="L748" s="4"/>
      <c r="M748"/>
    </row>
    <row r="749" spans="1:13" x14ac:dyDescent="0.3">
      <c r="A749" s="1" t="s">
        <v>21</v>
      </c>
      <c r="B749" s="2">
        <v>23</v>
      </c>
      <c r="C749" s="2">
        <v>2</v>
      </c>
      <c r="D749" s="2">
        <v>2</v>
      </c>
      <c r="E749" s="1" t="s">
        <v>1392</v>
      </c>
      <c r="F749" s="1" t="s">
        <v>360</v>
      </c>
      <c r="G749" s="2" t="str">
        <f>VLOOKUP(Order_Details[[#This Row],[Order ID]],'List of Orders '!$A$1:$E$501,2,FALSE)</f>
        <v>05-05-2018</v>
      </c>
      <c r="H749" s="2" t="s">
        <v>1401</v>
      </c>
      <c r="I749" t="str">
        <f>VLOOKUP(Order_Details[[#This Row],[Order ID]],'List of Orders '!$A$1:$E$501,3,FALSE)</f>
        <v>Nidhi</v>
      </c>
      <c r="J749" t="str">
        <f>INDEX('List of Orders '!$D$2:$D$501, MATCH(Order_Details[[#This Row],[Order ID]],'List of Orders '!$A$2:$A$501,0))</f>
        <v>Nagaland</v>
      </c>
      <c r="K749" t="str">
        <f>INDEX('List of Orders '!$E$2:$E$501, MATCH(Order_Details[[#This Row],[Order ID]],'List of Orders '!$A$2:$A$501,0))</f>
        <v>Kohima</v>
      </c>
      <c r="L749" s="4"/>
      <c r="M749"/>
    </row>
    <row r="750" spans="1:13" x14ac:dyDescent="0.3">
      <c r="A750" s="1" t="s">
        <v>28</v>
      </c>
      <c r="B750" s="2">
        <v>11</v>
      </c>
      <c r="C750" s="2">
        <v>-4</v>
      </c>
      <c r="D750" s="2">
        <v>2</v>
      </c>
      <c r="E750" s="1" t="s">
        <v>1392</v>
      </c>
      <c r="F750" s="1" t="s">
        <v>360</v>
      </c>
      <c r="G750" s="2" t="str">
        <f>VLOOKUP(Order_Details[[#This Row],[Order ID]],'List of Orders '!$A$1:$E$501,2,FALSE)</f>
        <v>21-05-2018</v>
      </c>
      <c r="H750" s="2" t="s">
        <v>1401</v>
      </c>
      <c r="I750" t="str">
        <f>VLOOKUP(Order_Details[[#This Row],[Order ID]],'List of Orders '!$A$1:$E$501,3,FALSE)</f>
        <v>Anurag</v>
      </c>
      <c r="J750" t="str">
        <f>INDEX('List of Orders '!$D$2:$D$501, MATCH(Order_Details[[#This Row],[Order ID]],'List of Orders '!$A$2:$A$501,0))</f>
        <v>Madhya Pradesh</v>
      </c>
      <c r="K750" t="str">
        <f>INDEX('List of Orders '!$E$2:$E$501, MATCH(Order_Details[[#This Row],[Order ID]],'List of Orders '!$A$2:$A$501,0))</f>
        <v>Indore</v>
      </c>
      <c r="L750" s="4"/>
      <c r="M750"/>
    </row>
    <row r="751" spans="1:13" x14ac:dyDescent="0.3">
      <c r="A751" s="1" t="s">
        <v>29</v>
      </c>
      <c r="B751" s="2">
        <v>24</v>
      </c>
      <c r="C751" s="2">
        <v>-21</v>
      </c>
      <c r="D751" s="2">
        <v>7</v>
      </c>
      <c r="E751" s="1" t="s">
        <v>1392</v>
      </c>
      <c r="F751" s="1" t="s">
        <v>360</v>
      </c>
      <c r="G751" s="2" t="str">
        <f>VLOOKUP(Order_Details[[#This Row],[Order ID]],'List of Orders '!$A$1:$E$501,2,FALSE)</f>
        <v>22-05-2018</v>
      </c>
      <c r="H751" s="2" t="s">
        <v>1401</v>
      </c>
      <c r="I751" t="str">
        <f>VLOOKUP(Order_Details[[#This Row],[Order ID]],'List of Orders '!$A$1:$E$501,3,FALSE)</f>
        <v>Tushina</v>
      </c>
      <c r="J751" t="str">
        <f>INDEX('List of Orders '!$D$2:$D$501, MATCH(Order_Details[[#This Row],[Order ID]],'List of Orders '!$A$2:$A$501,0))</f>
        <v>Goa</v>
      </c>
      <c r="K751" t="str">
        <f>INDEX('List of Orders '!$E$2:$E$501, MATCH(Order_Details[[#This Row],[Order ID]],'List of Orders '!$A$2:$A$501,0))</f>
        <v>Goa</v>
      </c>
      <c r="L751" s="4"/>
      <c r="M751"/>
    </row>
    <row r="752" spans="1:13" x14ac:dyDescent="0.3">
      <c r="A752" s="1" t="s">
        <v>32</v>
      </c>
      <c r="B752" s="2">
        <v>9</v>
      </c>
      <c r="C752" s="2">
        <v>-6</v>
      </c>
      <c r="D752" s="2">
        <v>2</v>
      </c>
      <c r="E752" s="1" t="s">
        <v>1392</v>
      </c>
      <c r="F752" s="1" t="s">
        <v>360</v>
      </c>
      <c r="G752" s="2" t="str">
        <f>VLOOKUP(Order_Details[[#This Row],[Order ID]],'List of Orders '!$A$1:$E$501,2,FALSE)</f>
        <v>25-05-2018</v>
      </c>
      <c r="H752" s="2" t="s">
        <v>1401</v>
      </c>
      <c r="I752" t="str">
        <f>VLOOKUP(Order_Details[[#This Row],[Order ID]],'List of Orders '!$A$1:$E$501,3,FALSE)</f>
        <v>Nida</v>
      </c>
      <c r="J752" t="str">
        <f>INDEX('List of Orders '!$D$2:$D$501, MATCH(Order_Details[[#This Row],[Order ID]],'List of Orders '!$A$2:$A$501,0))</f>
        <v>Madhya Pradesh</v>
      </c>
      <c r="K752" t="str">
        <f>INDEX('List of Orders '!$E$2:$E$501, MATCH(Order_Details[[#This Row],[Order ID]],'List of Orders '!$A$2:$A$501,0))</f>
        <v>Indore</v>
      </c>
      <c r="L752" s="4"/>
      <c r="M752"/>
    </row>
    <row r="753" spans="1:13" x14ac:dyDescent="0.3">
      <c r="A753" s="1" t="s">
        <v>32</v>
      </c>
      <c r="B753" s="2">
        <v>74</v>
      </c>
      <c r="C753" s="2">
        <v>23</v>
      </c>
      <c r="D753" s="2">
        <v>8</v>
      </c>
      <c r="E753" s="1" t="s">
        <v>1392</v>
      </c>
      <c r="F753" s="1" t="s">
        <v>360</v>
      </c>
      <c r="G753" s="2" t="str">
        <f>VLOOKUP(Order_Details[[#This Row],[Order ID]],'List of Orders '!$A$1:$E$501,2,FALSE)</f>
        <v>25-05-2018</v>
      </c>
      <c r="H753" s="2" t="s">
        <v>1401</v>
      </c>
      <c r="I753" t="str">
        <f>VLOOKUP(Order_Details[[#This Row],[Order ID]],'List of Orders '!$A$1:$E$501,3,FALSE)</f>
        <v>Nida</v>
      </c>
      <c r="J753" t="str">
        <f>INDEX('List of Orders '!$D$2:$D$501, MATCH(Order_Details[[#This Row],[Order ID]],'List of Orders '!$A$2:$A$501,0))</f>
        <v>Madhya Pradesh</v>
      </c>
      <c r="K753" t="str">
        <f>INDEX('List of Orders '!$E$2:$E$501, MATCH(Order_Details[[#This Row],[Order ID]],'List of Orders '!$A$2:$A$501,0))</f>
        <v>Indore</v>
      </c>
      <c r="L753" s="4"/>
      <c r="M753"/>
    </row>
    <row r="754" spans="1:13" x14ac:dyDescent="0.3">
      <c r="A754" s="1" t="s">
        <v>33</v>
      </c>
      <c r="B754" s="2">
        <v>101</v>
      </c>
      <c r="C754" s="2">
        <v>18</v>
      </c>
      <c r="D754" s="2">
        <v>9</v>
      </c>
      <c r="E754" s="1" t="s">
        <v>1392</v>
      </c>
      <c r="F754" s="1" t="s">
        <v>360</v>
      </c>
      <c r="G754" s="2" t="str">
        <f>VLOOKUP(Order_Details[[#This Row],[Order ID]],'List of Orders '!$A$1:$E$501,2,FALSE)</f>
        <v>26-05-2018</v>
      </c>
      <c r="H754" s="2" t="s">
        <v>1401</v>
      </c>
      <c r="I754" t="str">
        <f>VLOOKUP(Order_Details[[#This Row],[Order ID]],'List of Orders '!$A$1:$E$501,3,FALSE)</f>
        <v>Priyanka</v>
      </c>
      <c r="J754" t="str">
        <f>INDEX('List of Orders '!$D$2:$D$501, MATCH(Order_Details[[#This Row],[Order ID]],'List of Orders '!$A$2:$A$501,0))</f>
        <v>Maharashtra</v>
      </c>
      <c r="K754" t="str">
        <f>INDEX('List of Orders '!$E$2:$E$501, MATCH(Order_Details[[#This Row],[Order ID]],'List of Orders '!$A$2:$A$501,0))</f>
        <v>Pune</v>
      </c>
      <c r="L754" s="4"/>
      <c r="M754"/>
    </row>
    <row r="755" spans="1:13" x14ac:dyDescent="0.3">
      <c r="A755" s="1" t="s">
        <v>36</v>
      </c>
      <c r="B755" s="2">
        <v>41</v>
      </c>
      <c r="C755" s="2">
        <v>6</v>
      </c>
      <c r="D755" s="2">
        <v>5</v>
      </c>
      <c r="E755" s="1" t="s">
        <v>1392</v>
      </c>
      <c r="F755" s="1" t="s">
        <v>360</v>
      </c>
      <c r="G755" s="2" t="str">
        <f>VLOOKUP(Order_Details[[#This Row],[Order ID]],'List of Orders '!$A$1:$E$501,2,FALSE)</f>
        <v>06-06-2018</v>
      </c>
      <c r="H755" s="2" t="s">
        <v>1401</v>
      </c>
      <c r="I755" t="str">
        <f>VLOOKUP(Order_Details[[#This Row],[Order ID]],'List of Orders '!$A$1:$E$501,3,FALSE)</f>
        <v>Anjali</v>
      </c>
      <c r="J755" t="str">
        <f>INDEX('List of Orders '!$D$2:$D$501, MATCH(Order_Details[[#This Row],[Order ID]],'List of Orders '!$A$2:$A$501,0))</f>
        <v>Haryana</v>
      </c>
      <c r="K755" t="str">
        <f>INDEX('List of Orders '!$E$2:$E$501, MATCH(Order_Details[[#This Row],[Order ID]],'List of Orders '!$A$2:$A$501,0))</f>
        <v>Chandigarh</v>
      </c>
      <c r="L755" s="4"/>
      <c r="M755"/>
    </row>
    <row r="756" spans="1:13" x14ac:dyDescent="0.3">
      <c r="A756" s="1" t="s">
        <v>361</v>
      </c>
      <c r="B756" s="2">
        <v>17</v>
      </c>
      <c r="C756" s="2">
        <v>-12</v>
      </c>
      <c r="D756" s="2">
        <v>5</v>
      </c>
      <c r="E756" s="1" t="s">
        <v>1392</v>
      </c>
      <c r="F756" s="1" t="s">
        <v>360</v>
      </c>
      <c r="G756" s="2" t="str">
        <f>VLOOKUP(Order_Details[[#This Row],[Order ID]],'List of Orders '!$A$1:$E$501,2,FALSE)</f>
        <v>13-06-2018</v>
      </c>
      <c r="H756" s="2" t="s">
        <v>1401</v>
      </c>
      <c r="I756" t="str">
        <f>VLOOKUP(Order_Details[[#This Row],[Order ID]],'List of Orders '!$A$1:$E$501,3,FALSE)</f>
        <v>Mahima</v>
      </c>
      <c r="J756" t="str">
        <f>INDEX('List of Orders '!$D$2:$D$501, MATCH(Order_Details[[#This Row],[Order ID]],'List of Orders '!$A$2:$A$501,0))</f>
        <v>Maharashtra</v>
      </c>
      <c r="K756" t="str">
        <f>INDEX('List of Orders '!$E$2:$E$501, MATCH(Order_Details[[#This Row],[Order ID]],'List of Orders '!$A$2:$A$501,0))</f>
        <v>Pune</v>
      </c>
      <c r="L756" s="4"/>
      <c r="M756"/>
    </row>
    <row r="757" spans="1:13" x14ac:dyDescent="0.3">
      <c r="A757" s="1" t="s">
        <v>39</v>
      </c>
      <c r="B757" s="2">
        <v>7</v>
      </c>
      <c r="C757" s="2">
        <v>-3</v>
      </c>
      <c r="D757" s="2">
        <v>2</v>
      </c>
      <c r="E757" s="1" t="s">
        <v>1392</v>
      </c>
      <c r="F757" s="1" t="s">
        <v>360</v>
      </c>
      <c r="G757" s="2" t="str">
        <f>VLOOKUP(Order_Details[[#This Row],[Order ID]],'List of Orders '!$A$1:$E$501,2,FALSE)</f>
        <v>17-06-2018</v>
      </c>
      <c r="H757" s="2" t="s">
        <v>1401</v>
      </c>
      <c r="I757" t="str">
        <f>VLOOKUP(Order_Details[[#This Row],[Order ID]],'List of Orders '!$A$1:$E$501,3,FALSE)</f>
        <v>Bathina</v>
      </c>
      <c r="J757" t="str">
        <f>INDEX('List of Orders '!$D$2:$D$501, MATCH(Order_Details[[#This Row],[Order ID]],'List of Orders '!$A$2:$A$501,0))</f>
        <v>Karnataka</v>
      </c>
      <c r="K757" t="str">
        <f>INDEX('List of Orders '!$E$2:$E$501, MATCH(Order_Details[[#This Row],[Order ID]],'List of Orders '!$A$2:$A$501,0))</f>
        <v>Bangalore</v>
      </c>
      <c r="L757" s="4"/>
      <c r="M757"/>
    </row>
    <row r="758" spans="1:13" x14ac:dyDescent="0.3">
      <c r="A758" s="1" t="s">
        <v>362</v>
      </c>
      <c r="B758" s="2">
        <v>31</v>
      </c>
      <c r="C758" s="2">
        <v>10</v>
      </c>
      <c r="D758" s="2">
        <v>3</v>
      </c>
      <c r="E758" s="1" t="s">
        <v>1392</v>
      </c>
      <c r="F758" s="1" t="s">
        <v>360</v>
      </c>
      <c r="G758" s="2" t="str">
        <f>VLOOKUP(Order_Details[[#This Row],[Order ID]],'List of Orders '!$A$1:$E$501,2,FALSE)</f>
        <v>29-06-2018</v>
      </c>
      <c r="H758" s="2" t="s">
        <v>1401</v>
      </c>
      <c r="I758" t="str">
        <f>VLOOKUP(Order_Details[[#This Row],[Order ID]],'List of Orders '!$A$1:$E$501,3,FALSE)</f>
        <v>Gunjan</v>
      </c>
      <c r="J758" t="str">
        <f>INDEX('List of Orders '!$D$2:$D$501, MATCH(Order_Details[[#This Row],[Order ID]],'List of Orders '!$A$2:$A$501,0))</f>
        <v>Madhya Pradesh</v>
      </c>
      <c r="K758" t="str">
        <f>INDEX('List of Orders '!$E$2:$E$501, MATCH(Order_Details[[#This Row],[Order ID]],'List of Orders '!$A$2:$A$501,0))</f>
        <v>Indore</v>
      </c>
      <c r="L758" s="4"/>
      <c r="M758"/>
    </row>
    <row r="759" spans="1:13" x14ac:dyDescent="0.3">
      <c r="A759" s="1" t="s">
        <v>48</v>
      </c>
      <c r="B759" s="2">
        <v>13</v>
      </c>
      <c r="C759" s="2">
        <v>-13</v>
      </c>
      <c r="D759" s="2">
        <v>2</v>
      </c>
      <c r="E759" s="1" t="s">
        <v>1392</v>
      </c>
      <c r="F759" s="1" t="s">
        <v>360</v>
      </c>
      <c r="G759" s="2" t="str">
        <f>VLOOKUP(Order_Details[[#This Row],[Order ID]],'List of Orders '!$A$1:$E$501,2,FALSE)</f>
        <v>02-07-2018</v>
      </c>
      <c r="H759" s="2" t="s">
        <v>1401</v>
      </c>
      <c r="I759" t="str">
        <f>VLOOKUP(Order_Details[[#This Row],[Order ID]],'List of Orders '!$A$1:$E$501,3,FALSE)</f>
        <v>Parna</v>
      </c>
      <c r="J759" t="str">
        <f>INDEX('List of Orders '!$D$2:$D$501, MATCH(Order_Details[[#This Row],[Order ID]],'List of Orders '!$A$2:$A$501,0))</f>
        <v>Madhya Pradesh</v>
      </c>
      <c r="K759" t="str">
        <f>INDEX('List of Orders '!$E$2:$E$501, MATCH(Order_Details[[#This Row],[Order ID]],'List of Orders '!$A$2:$A$501,0))</f>
        <v>Bhopal</v>
      </c>
      <c r="L759" s="4"/>
      <c r="M759"/>
    </row>
    <row r="760" spans="1:13" x14ac:dyDescent="0.3">
      <c r="A760" s="1" t="s">
        <v>260</v>
      </c>
      <c r="B760" s="2">
        <v>4</v>
      </c>
      <c r="C760" s="2">
        <v>-3</v>
      </c>
      <c r="D760" s="2">
        <v>1</v>
      </c>
      <c r="E760" s="1" t="s">
        <v>1392</v>
      </c>
      <c r="F760" s="1" t="s">
        <v>360</v>
      </c>
      <c r="G760" s="2" t="str">
        <f>VLOOKUP(Order_Details[[#This Row],[Order ID]],'List of Orders '!$A$1:$E$501,2,FALSE)</f>
        <v>06-07-2018</v>
      </c>
      <c r="H760" s="2" t="s">
        <v>1401</v>
      </c>
      <c r="I760" t="str">
        <f>VLOOKUP(Order_Details[[#This Row],[Order ID]],'List of Orders '!$A$1:$E$501,3,FALSE)</f>
        <v>Vijay</v>
      </c>
      <c r="J760" t="str">
        <f>INDEX('List of Orders '!$D$2:$D$501, MATCH(Order_Details[[#This Row],[Order ID]],'List of Orders '!$A$2:$A$501,0))</f>
        <v>Jammu And Kashmir</v>
      </c>
      <c r="K760" t="str">
        <f>INDEX('List of Orders '!$E$2:$E$501, MATCH(Order_Details[[#This Row],[Order ID]],'List of Orders '!$A$2:$A$501,0))</f>
        <v>Kashmir</v>
      </c>
      <c r="L760" s="4"/>
      <c r="M760"/>
    </row>
    <row r="761" spans="1:13" x14ac:dyDescent="0.3">
      <c r="A761" s="1" t="s">
        <v>174</v>
      </c>
      <c r="B761" s="2">
        <v>10</v>
      </c>
      <c r="C761" s="2">
        <v>-8</v>
      </c>
      <c r="D761" s="2">
        <v>2</v>
      </c>
      <c r="E761" s="1" t="s">
        <v>1392</v>
      </c>
      <c r="F761" s="1" t="s">
        <v>360</v>
      </c>
      <c r="G761" s="2" t="str">
        <f>VLOOKUP(Order_Details[[#This Row],[Order ID]],'List of Orders '!$A$1:$E$501,2,FALSE)</f>
        <v>10-07-2018</v>
      </c>
      <c r="H761" s="2" t="s">
        <v>1401</v>
      </c>
      <c r="I761" t="str">
        <f>VLOOKUP(Order_Details[[#This Row],[Order ID]],'List of Orders '!$A$1:$E$501,3,FALSE)</f>
        <v>Maithilee</v>
      </c>
      <c r="J761" t="str">
        <f>INDEX('List of Orders '!$D$2:$D$501, MATCH(Order_Details[[#This Row],[Order ID]],'List of Orders '!$A$2:$A$501,0))</f>
        <v>Madhya Pradesh</v>
      </c>
      <c r="K761" t="str">
        <f>INDEX('List of Orders '!$E$2:$E$501, MATCH(Order_Details[[#This Row],[Order ID]],'List of Orders '!$A$2:$A$501,0))</f>
        <v>Indore</v>
      </c>
      <c r="L761" s="4"/>
      <c r="M761"/>
    </row>
    <row r="762" spans="1:13" x14ac:dyDescent="0.3">
      <c r="A762" s="1" t="s">
        <v>320</v>
      </c>
      <c r="B762" s="2">
        <v>25</v>
      </c>
      <c r="C762" s="2">
        <v>0</v>
      </c>
      <c r="D762" s="2">
        <v>4</v>
      </c>
      <c r="E762" s="1" t="s">
        <v>1392</v>
      </c>
      <c r="F762" s="1" t="s">
        <v>360</v>
      </c>
      <c r="G762" s="2" t="str">
        <f>VLOOKUP(Order_Details[[#This Row],[Order ID]],'List of Orders '!$A$1:$E$501,2,FALSE)</f>
        <v>19-07-2018</v>
      </c>
      <c r="H762" s="2" t="s">
        <v>1401</v>
      </c>
      <c r="I762" t="str">
        <f>VLOOKUP(Order_Details[[#This Row],[Order ID]],'List of Orders '!$A$1:$E$501,3,FALSE)</f>
        <v>Megha</v>
      </c>
      <c r="J762" t="str">
        <f>INDEX('List of Orders '!$D$2:$D$501, MATCH(Order_Details[[#This Row],[Order ID]],'List of Orders '!$A$2:$A$501,0))</f>
        <v>Maharashtra</v>
      </c>
      <c r="K762" t="str">
        <f>INDEX('List of Orders '!$E$2:$E$501, MATCH(Order_Details[[#This Row],[Order ID]],'List of Orders '!$A$2:$A$501,0))</f>
        <v>Pune</v>
      </c>
      <c r="L762" s="4"/>
      <c r="M762"/>
    </row>
    <row r="763" spans="1:13" x14ac:dyDescent="0.3">
      <c r="A763" s="1" t="s">
        <v>347</v>
      </c>
      <c r="B763" s="2">
        <v>29</v>
      </c>
      <c r="C763" s="2">
        <v>-18</v>
      </c>
      <c r="D763" s="2">
        <v>7</v>
      </c>
      <c r="E763" s="1" t="s">
        <v>1392</v>
      </c>
      <c r="F763" s="1" t="s">
        <v>360</v>
      </c>
      <c r="G763" s="2" t="str">
        <f>VLOOKUP(Order_Details[[#This Row],[Order ID]],'List of Orders '!$A$1:$E$501,2,FALSE)</f>
        <v>30-07-2018</v>
      </c>
      <c r="H763" s="2" t="s">
        <v>1401</v>
      </c>
      <c r="I763" t="str">
        <f>VLOOKUP(Order_Details[[#This Row],[Order ID]],'List of Orders '!$A$1:$E$501,3,FALSE)</f>
        <v>Anchal</v>
      </c>
      <c r="J763" t="str">
        <f>INDEX('List of Orders '!$D$2:$D$501, MATCH(Order_Details[[#This Row],[Order ID]],'List of Orders '!$A$2:$A$501,0))</f>
        <v>Haryana</v>
      </c>
      <c r="K763" t="str">
        <f>INDEX('List of Orders '!$E$2:$E$501, MATCH(Order_Details[[#This Row],[Order ID]],'List of Orders '!$A$2:$A$501,0))</f>
        <v>Chandigarh</v>
      </c>
      <c r="L763" s="4"/>
      <c r="M763"/>
    </row>
    <row r="764" spans="1:13" x14ac:dyDescent="0.3">
      <c r="A764" s="1" t="s">
        <v>180</v>
      </c>
      <c r="B764" s="2">
        <v>7</v>
      </c>
      <c r="C764" s="2">
        <v>-1</v>
      </c>
      <c r="D764" s="2">
        <v>2</v>
      </c>
      <c r="E764" s="1" t="s">
        <v>1392</v>
      </c>
      <c r="F764" s="1" t="s">
        <v>360</v>
      </c>
      <c r="G764" s="2" t="str">
        <f>VLOOKUP(Order_Details[[#This Row],[Order ID]],'List of Orders '!$A$1:$E$501,2,FALSE)</f>
        <v>13-08-2018</v>
      </c>
      <c r="H764" s="2" t="s">
        <v>1401</v>
      </c>
      <c r="I764" t="str">
        <f>VLOOKUP(Order_Details[[#This Row],[Order ID]],'List of Orders '!$A$1:$E$501,3,FALSE)</f>
        <v>Arindam</v>
      </c>
      <c r="J764" t="str">
        <f>INDEX('List of Orders '!$D$2:$D$501, MATCH(Order_Details[[#This Row],[Order ID]],'List of Orders '!$A$2:$A$501,0))</f>
        <v>Uttar Pradesh</v>
      </c>
      <c r="K764" t="str">
        <f>INDEX('List of Orders '!$E$2:$E$501, MATCH(Order_Details[[#This Row],[Order ID]],'List of Orders '!$A$2:$A$501,0))</f>
        <v>Lucknow</v>
      </c>
      <c r="L764" s="4"/>
      <c r="M764"/>
    </row>
    <row r="765" spans="1:13" x14ac:dyDescent="0.3">
      <c r="A765" s="1" t="s">
        <v>363</v>
      </c>
      <c r="B765" s="2">
        <v>31</v>
      </c>
      <c r="C765" s="2">
        <v>-7</v>
      </c>
      <c r="D765" s="2">
        <v>5</v>
      </c>
      <c r="E765" s="1" t="s">
        <v>1392</v>
      </c>
      <c r="F765" s="1" t="s">
        <v>360</v>
      </c>
      <c r="G765" s="2" t="str">
        <f>VLOOKUP(Order_Details[[#This Row],[Order ID]],'List of Orders '!$A$1:$E$501,2,FALSE)</f>
        <v>14-08-2018</v>
      </c>
      <c r="H765" s="2" t="s">
        <v>1401</v>
      </c>
      <c r="I765" t="str">
        <f>VLOOKUP(Order_Details[[#This Row],[Order ID]],'List of Orders '!$A$1:$E$501,3,FALSE)</f>
        <v>Akshat</v>
      </c>
      <c r="J765" t="str">
        <f>INDEX('List of Orders '!$D$2:$D$501, MATCH(Order_Details[[#This Row],[Order ID]],'List of Orders '!$A$2:$A$501,0))</f>
        <v>Maharashtra</v>
      </c>
      <c r="K765" t="str">
        <f>INDEX('List of Orders '!$E$2:$E$501, MATCH(Order_Details[[#This Row],[Order ID]],'List of Orders '!$A$2:$A$501,0))</f>
        <v>Mumbai</v>
      </c>
      <c r="L765" s="4"/>
      <c r="M765"/>
    </row>
    <row r="766" spans="1:13" x14ac:dyDescent="0.3">
      <c r="A766" s="1" t="s">
        <v>58</v>
      </c>
      <c r="B766" s="2">
        <v>7</v>
      </c>
      <c r="C766" s="2">
        <v>0</v>
      </c>
      <c r="D766" s="2">
        <v>2</v>
      </c>
      <c r="E766" s="1" t="s">
        <v>1392</v>
      </c>
      <c r="F766" s="1" t="s">
        <v>360</v>
      </c>
      <c r="G766" s="2" t="str">
        <f>VLOOKUP(Order_Details[[#This Row],[Order ID]],'List of Orders '!$A$1:$E$501,2,FALSE)</f>
        <v>18-08-2018</v>
      </c>
      <c r="H766" s="2" t="s">
        <v>1401</v>
      </c>
      <c r="I766" t="str">
        <f>VLOOKUP(Order_Details[[#This Row],[Order ID]],'List of Orders '!$A$1:$E$501,3,FALSE)</f>
        <v>Rane</v>
      </c>
      <c r="J766" t="str">
        <f>INDEX('List of Orders '!$D$2:$D$501, MATCH(Order_Details[[#This Row],[Order ID]],'List of Orders '!$A$2:$A$501,0))</f>
        <v>Maharashtra</v>
      </c>
      <c r="K766" t="str">
        <f>INDEX('List of Orders '!$E$2:$E$501, MATCH(Order_Details[[#This Row],[Order ID]],'List of Orders '!$A$2:$A$501,0))</f>
        <v>Mumbai</v>
      </c>
      <c r="L766" s="4"/>
      <c r="M766"/>
    </row>
    <row r="767" spans="1:13" x14ac:dyDescent="0.3">
      <c r="A767" s="1" t="s">
        <v>364</v>
      </c>
      <c r="B767" s="2">
        <v>11</v>
      </c>
      <c r="C767" s="2">
        <v>-8</v>
      </c>
      <c r="D767" s="2">
        <v>2</v>
      </c>
      <c r="E767" s="1" t="s">
        <v>1392</v>
      </c>
      <c r="F767" s="1" t="s">
        <v>360</v>
      </c>
      <c r="G767" s="2" t="str">
        <f>VLOOKUP(Order_Details[[#This Row],[Order ID]],'List of Orders '!$A$1:$E$501,2,FALSE)</f>
        <v>20-08-2018</v>
      </c>
      <c r="H767" s="2" t="s">
        <v>1401</v>
      </c>
      <c r="I767" t="str">
        <f>VLOOKUP(Order_Details[[#This Row],[Order ID]],'List of Orders '!$A$1:$E$501,3,FALSE)</f>
        <v>Ashwin</v>
      </c>
      <c r="J767" t="str">
        <f>INDEX('List of Orders '!$D$2:$D$501, MATCH(Order_Details[[#This Row],[Order ID]],'List of Orders '!$A$2:$A$501,0))</f>
        <v>Goa</v>
      </c>
      <c r="K767" t="str">
        <f>INDEX('List of Orders '!$E$2:$E$501, MATCH(Order_Details[[#This Row],[Order ID]],'List of Orders '!$A$2:$A$501,0))</f>
        <v>Goa</v>
      </c>
      <c r="L767" s="4"/>
      <c r="M767"/>
    </row>
    <row r="768" spans="1:13" x14ac:dyDescent="0.3">
      <c r="A768" s="1" t="s">
        <v>62</v>
      </c>
      <c r="B768" s="2">
        <v>42</v>
      </c>
      <c r="C768" s="2">
        <v>-15</v>
      </c>
      <c r="D768" s="2">
        <v>12</v>
      </c>
      <c r="E768" s="1" t="s">
        <v>1392</v>
      </c>
      <c r="F768" s="1" t="s">
        <v>360</v>
      </c>
      <c r="G768" s="2" t="str">
        <f>VLOOKUP(Order_Details[[#This Row],[Order ID]],'List of Orders '!$A$1:$E$501,2,FALSE)</f>
        <v>28-08-2018</v>
      </c>
      <c r="H768" s="2" t="s">
        <v>1401</v>
      </c>
      <c r="I768" t="str">
        <f>VLOOKUP(Order_Details[[#This Row],[Order ID]],'List of Orders '!$A$1:$E$501,3,FALSE)</f>
        <v>Priyanshu</v>
      </c>
      <c r="J768" t="str">
        <f>INDEX('List of Orders '!$D$2:$D$501, MATCH(Order_Details[[#This Row],[Order ID]],'List of Orders '!$A$2:$A$501,0))</f>
        <v>Madhya Pradesh</v>
      </c>
      <c r="K768" t="str">
        <f>INDEX('List of Orders '!$E$2:$E$501, MATCH(Order_Details[[#This Row],[Order ID]],'List of Orders '!$A$2:$A$501,0))</f>
        <v>Indore</v>
      </c>
      <c r="L768" s="4"/>
      <c r="M768"/>
    </row>
    <row r="769" spans="1:13" x14ac:dyDescent="0.3">
      <c r="A769" s="1" t="s">
        <v>64</v>
      </c>
      <c r="B769" s="2">
        <v>19</v>
      </c>
      <c r="C769" s="2">
        <v>0</v>
      </c>
      <c r="D769" s="2">
        <v>3</v>
      </c>
      <c r="E769" s="1" t="s">
        <v>1392</v>
      </c>
      <c r="F769" s="1" t="s">
        <v>360</v>
      </c>
      <c r="G769" s="2" t="str">
        <f>VLOOKUP(Order_Details[[#This Row],[Order ID]],'List of Orders '!$A$1:$E$501,2,FALSE)</f>
        <v>01-09-2018</v>
      </c>
      <c r="H769" s="2" t="s">
        <v>1401</v>
      </c>
      <c r="I769" t="str">
        <f>VLOOKUP(Order_Details[[#This Row],[Order ID]],'List of Orders '!$A$1:$E$501,3,FALSE)</f>
        <v>Akshay</v>
      </c>
      <c r="J769" t="str">
        <f>INDEX('List of Orders '!$D$2:$D$501, MATCH(Order_Details[[#This Row],[Order ID]],'List of Orders '!$A$2:$A$501,0))</f>
        <v>Bihar</v>
      </c>
      <c r="K769" t="str">
        <f>INDEX('List of Orders '!$E$2:$E$501, MATCH(Order_Details[[#This Row],[Order ID]],'List of Orders '!$A$2:$A$501,0))</f>
        <v>Patna</v>
      </c>
      <c r="L769" s="4"/>
      <c r="M769"/>
    </row>
    <row r="770" spans="1:13" x14ac:dyDescent="0.3">
      <c r="A770" s="1" t="s">
        <v>64</v>
      </c>
      <c r="B770" s="2">
        <v>9</v>
      </c>
      <c r="C770" s="2">
        <v>-1</v>
      </c>
      <c r="D770" s="2">
        <v>3</v>
      </c>
      <c r="E770" s="1" t="s">
        <v>1392</v>
      </c>
      <c r="F770" s="1" t="s">
        <v>360</v>
      </c>
      <c r="G770" s="2" t="str">
        <f>VLOOKUP(Order_Details[[#This Row],[Order ID]],'List of Orders '!$A$1:$E$501,2,FALSE)</f>
        <v>01-09-2018</v>
      </c>
      <c r="H770" s="2" t="s">
        <v>1401</v>
      </c>
      <c r="I770" t="str">
        <f>VLOOKUP(Order_Details[[#This Row],[Order ID]],'List of Orders '!$A$1:$E$501,3,FALSE)</f>
        <v>Akshay</v>
      </c>
      <c r="J770" t="str">
        <f>INDEX('List of Orders '!$D$2:$D$501, MATCH(Order_Details[[#This Row],[Order ID]],'List of Orders '!$A$2:$A$501,0))</f>
        <v>Bihar</v>
      </c>
      <c r="K770" t="str">
        <f>INDEX('List of Orders '!$E$2:$E$501, MATCH(Order_Details[[#This Row],[Order ID]],'List of Orders '!$A$2:$A$501,0))</f>
        <v>Patna</v>
      </c>
      <c r="L770" s="4"/>
      <c r="M770"/>
    </row>
    <row r="771" spans="1:13" x14ac:dyDescent="0.3">
      <c r="A771" s="1" t="s">
        <v>183</v>
      </c>
      <c r="B771" s="2">
        <v>17</v>
      </c>
      <c r="C771" s="2">
        <v>-13</v>
      </c>
      <c r="D771" s="2">
        <v>4</v>
      </c>
      <c r="E771" s="1" t="s">
        <v>1392</v>
      </c>
      <c r="F771" s="1" t="s">
        <v>360</v>
      </c>
      <c r="G771" s="2" t="str">
        <f>VLOOKUP(Order_Details[[#This Row],[Order ID]],'List of Orders '!$A$1:$E$501,2,FALSE)</f>
        <v>04-09-2018</v>
      </c>
      <c r="H771" s="2" t="s">
        <v>1401</v>
      </c>
      <c r="I771" t="str">
        <f>VLOOKUP(Order_Details[[#This Row],[Order ID]],'List of Orders '!$A$1:$E$501,3,FALSE)</f>
        <v>Mohit</v>
      </c>
      <c r="J771" t="str">
        <f>INDEX('List of Orders '!$D$2:$D$501, MATCH(Order_Details[[#This Row],[Order ID]],'List of Orders '!$A$2:$A$501,0))</f>
        <v>Madhya Pradesh</v>
      </c>
      <c r="K771" t="str">
        <f>INDEX('List of Orders '!$E$2:$E$501, MATCH(Order_Details[[#This Row],[Order ID]],'List of Orders '!$A$2:$A$501,0))</f>
        <v>Indore</v>
      </c>
      <c r="L771" s="4"/>
      <c r="M771"/>
    </row>
    <row r="772" spans="1:13" x14ac:dyDescent="0.3">
      <c r="A772" s="1" t="s">
        <v>183</v>
      </c>
      <c r="B772" s="2">
        <v>46</v>
      </c>
      <c r="C772" s="2">
        <v>14</v>
      </c>
      <c r="D772" s="2">
        <v>5</v>
      </c>
      <c r="E772" s="1" t="s">
        <v>1392</v>
      </c>
      <c r="F772" s="1" t="s">
        <v>360</v>
      </c>
      <c r="G772" s="2" t="str">
        <f>VLOOKUP(Order_Details[[#This Row],[Order ID]],'List of Orders '!$A$1:$E$501,2,FALSE)</f>
        <v>04-09-2018</v>
      </c>
      <c r="H772" s="2" t="s">
        <v>1401</v>
      </c>
      <c r="I772" t="str">
        <f>VLOOKUP(Order_Details[[#This Row],[Order ID]],'List of Orders '!$A$1:$E$501,3,FALSE)</f>
        <v>Mohit</v>
      </c>
      <c r="J772" t="str">
        <f>INDEX('List of Orders '!$D$2:$D$501, MATCH(Order_Details[[#This Row],[Order ID]],'List of Orders '!$A$2:$A$501,0))</f>
        <v>Madhya Pradesh</v>
      </c>
      <c r="K772" t="str">
        <f>INDEX('List of Orders '!$E$2:$E$501, MATCH(Order_Details[[#This Row],[Order ID]],'List of Orders '!$A$2:$A$501,0))</f>
        <v>Indore</v>
      </c>
      <c r="L772" s="4"/>
      <c r="M772"/>
    </row>
    <row r="773" spans="1:13" x14ac:dyDescent="0.3">
      <c r="A773" s="1" t="s">
        <v>67</v>
      </c>
      <c r="B773" s="2">
        <v>27</v>
      </c>
      <c r="C773" s="2">
        <v>4</v>
      </c>
      <c r="D773" s="2">
        <v>3</v>
      </c>
      <c r="E773" s="1" t="s">
        <v>1392</v>
      </c>
      <c r="F773" s="1" t="s">
        <v>360</v>
      </c>
      <c r="G773" s="2" t="str">
        <f>VLOOKUP(Order_Details[[#This Row],[Order ID]],'List of Orders '!$A$1:$E$501,2,FALSE)</f>
        <v>09-09-2018</v>
      </c>
      <c r="H773" s="2" t="s">
        <v>1401</v>
      </c>
      <c r="I773" t="str">
        <f>VLOOKUP(Order_Details[[#This Row],[Order ID]],'List of Orders '!$A$1:$E$501,3,FALSE)</f>
        <v>Anudeep</v>
      </c>
      <c r="J773" t="str">
        <f>INDEX('List of Orders '!$D$2:$D$501, MATCH(Order_Details[[#This Row],[Order ID]],'List of Orders '!$A$2:$A$501,0))</f>
        <v>Madhya Pradesh</v>
      </c>
      <c r="K773" t="str">
        <f>INDEX('List of Orders '!$E$2:$E$501, MATCH(Order_Details[[#This Row],[Order ID]],'List of Orders '!$A$2:$A$501,0))</f>
        <v>Indore</v>
      </c>
      <c r="L773" s="4"/>
      <c r="M773"/>
    </row>
    <row r="774" spans="1:13" x14ac:dyDescent="0.3">
      <c r="A774" s="1" t="s">
        <v>272</v>
      </c>
      <c r="B774" s="2">
        <v>17</v>
      </c>
      <c r="C774" s="2">
        <v>-11</v>
      </c>
      <c r="D774" s="2">
        <v>3</v>
      </c>
      <c r="E774" s="1" t="s">
        <v>1392</v>
      </c>
      <c r="F774" s="1" t="s">
        <v>360</v>
      </c>
      <c r="G774" s="2" t="str">
        <f>VLOOKUP(Order_Details[[#This Row],[Order ID]],'List of Orders '!$A$1:$E$501,2,FALSE)</f>
        <v>03-10-2018</v>
      </c>
      <c r="H774" s="2" t="s">
        <v>1401</v>
      </c>
      <c r="I774" t="str">
        <f>VLOOKUP(Order_Details[[#This Row],[Order ID]],'List of Orders '!$A$1:$E$501,3,FALSE)</f>
        <v>Abhishek</v>
      </c>
      <c r="J774" t="str">
        <f>INDEX('List of Orders '!$D$2:$D$501, MATCH(Order_Details[[#This Row],[Order ID]],'List of Orders '!$A$2:$A$501,0))</f>
        <v>Karnataka</v>
      </c>
      <c r="K774" t="str">
        <f>INDEX('List of Orders '!$E$2:$E$501, MATCH(Order_Details[[#This Row],[Order ID]],'List of Orders '!$A$2:$A$501,0))</f>
        <v>Bangalore</v>
      </c>
      <c r="L774" s="4"/>
      <c r="M774"/>
    </row>
    <row r="775" spans="1:13" x14ac:dyDescent="0.3">
      <c r="A775" s="1" t="s">
        <v>77</v>
      </c>
      <c r="B775" s="2">
        <v>24</v>
      </c>
      <c r="C775" s="2">
        <v>-1</v>
      </c>
      <c r="D775" s="2">
        <v>4</v>
      </c>
      <c r="E775" s="1" t="s">
        <v>1392</v>
      </c>
      <c r="F775" s="1" t="s">
        <v>360</v>
      </c>
      <c r="G775" s="2" t="str">
        <f>VLOOKUP(Order_Details[[#This Row],[Order ID]],'List of Orders '!$A$1:$E$501,2,FALSE)</f>
        <v>10-10-2018</v>
      </c>
      <c r="H775" s="2" t="s">
        <v>1401</v>
      </c>
      <c r="I775" t="str">
        <f>VLOOKUP(Order_Details[[#This Row],[Order ID]],'List of Orders '!$A$1:$E$501,3,FALSE)</f>
        <v>Siddharth</v>
      </c>
      <c r="J775" t="str">
        <f>INDEX('List of Orders '!$D$2:$D$501, MATCH(Order_Details[[#This Row],[Order ID]],'List of Orders '!$A$2:$A$501,0))</f>
        <v>Madhya Pradesh</v>
      </c>
      <c r="K775" t="str">
        <f>INDEX('List of Orders '!$E$2:$E$501, MATCH(Order_Details[[#This Row],[Order ID]],'List of Orders '!$A$2:$A$501,0))</f>
        <v>Indore</v>
      </c>
      <c r="L775" s="4"/>
      <c r="M775"/>
    </row>
    <row r="776" spans="1:13" x14ac:dyDescent="0.3">
      <c r="A776" s="1" t="s">
        <v>83</v>
      </c>
      <c r="B776" s="2">
        <v>13</v>
      </c>
      <c r="C776" s="2">
        <v>-9</v>
      </c>
      <c r="D776" s="2">
        <v>2</v>
      </c>
      <c r="E776" s="1" t="s">
        <v>1392</v>
      </c>
      <c r="F776" s="1" t="s">
        <v>360</v>
      </c>
      <c r="G776" s="2" t="str">
        <f>VLOOKUP(Order_Details[[#This Row],[Order ID]],'List of Orders '!$A$1:$E$501,2,FALSE)</f>
        <v>19-10-2018</v>
      </c>
      <c r="H776" s="2" t="s">
        <v>1401</v>
      </c>
      <c r="I776" t="str">
        <f>VLOOKUP(Order_Details[[#This Row],[Order ID]],'List of Orders '!$A$1:$E$501,3,FALSE)</f>
        <v>Yash</v>
      </c>
      <c r="J776" t="str">
        <f>INDEX('List of Orders '!$D$2:$D$501, MATCH(Order_Details[[#This Row],[Order ID]],'List of Orders '!$A$2:$A$501,0))</f>
        <v>Maharashtra</v>
      </c>
      <c r="K776" t="str">
        <f>INDEX('List of Orders '!$E$2:$E$501, MATCH(Order_Details[[#This Row],[Order ID]],'List of Orders '!$A$2:$A$501,0))</f>
        <v>Mumbai</v>
      </c>
      <c r="L776" s="4"/>
      <c r="M776"/>
    </row>
    <row r="777" spans="1:13" x14ac:dyDescent="0.3">
      <c r="A777" s="1" t="s">
        <v>90</v>
      </c>
      <c r="B777" s="2">
        <v>71</v>
      </c>
      <c r="C777" s="2">
        <v>0</v>
      </c>
      <c r="D777" s="2">
        <v>8</v>
      </c>
      <c r="E777" s="1" t="s">
        <v>1392</v>
      </c>
      <c r="F777" s="1" t="s">
        <v>360</v>
      </c>
      <c r="G777" s="2" t="str">
        <f>VLOOKUP(Order_Details[[#This Row],[Order ID]],'List of Orders '!$A$1:$E$501,2,FALSE)</f>
        <v>16-11-2018</v>
      </c>
      <c r="H777" s="2" t="s">
        <v>1401</v>
      </c>
      <c r="I777" t="str">
        <f>VLOOKUP(Order_Details[[#This Row],[Order ID]],'List of Orders '!$A$1:$E$501,3,FALSE)</f>
        <v>Aastha</v>
      </c>
      <c r="J777" t="str">
        <f>INDEX('List of Orders '!$D$2:$D$501, MATCH(Order_Details[[#This Row],[Order ID]],'List of Orders '!$A$2:$A$501,0))</f>
        <v>Himachal Pradesh</v>
      </c>
      <c r="K777" t="str">
        <f>INDEX('List of Orders '!$E$2:$E$501, MATCH(Order_Details[[#This Row],[Order ID]],'List of Orders '!$A$2:$A$501,0))</f>
        <v>Simla</v>
      </c>
      <c r="L777" s="4"/>
      <c r="M777"/>
    </row>
    <row r="778" spans="1:13" x14ac:dyDescent="0.3">
      <c r="A778" s="1" t="s">
        <v>365</v>
      </c>
      <c r="B778" s="2">
        <v>22</v>
      </c>
      <c r="C778" s="2">
        <v>11</v>
      </c>
      <c r="D778" s="2">
        <v>2</v>
      </c>
      <c r="E778" s="1" t="s">
        <v>1392</v>
      </c>
      <c r="F778" s="1" t="s">
        <v>360</v>
      </c>
      <c r="G778" s="2" t="str">
        <f>VLOOKUP(Order_Details[[#This Row],[Order ID]],'List of Orders '!$A$1:$E$501,2,FALSE)</f>
        <v>27-11-2018</v>
      </c>
      <c r="H778" s="2" t="s">
        <v>1401</v>
      </c>
      <c r="I778" t="str">
        <f>VLOOKUP(Order_Details[[#This Row],[Order ID]],'List of Orders '!$A$1:$E$501,3,FALSE)</f>
        <v>Ashvini</v>
      </c>
      <c r="J778" t="str">
        <f>INDEX('List of Orders '!$D$2:$D$501, MATCH(Order_Details[[#This Row],[Order ID]],'List of Orders '!$A$2:$A$501,0))</f>
        <v>Maharashtra</v>
      </c>
      <c r="K778" t="str">
        <f>INDEX('List of Orders '!$E$2:$E$501, MATCH(Order_Details[[#This Row],[Order ID]],'List of Orders '!$A$2:$A$501,0))</f>
        <v>Mumbai</v>
      </c>
      <c r="L778" s="4"/>
      <c r="M778"/>
    </row>
    <row r="779" spans="1:13" x14ac:dyDescent="0.3">
      <c r="A779" s="1" t="s">
        <v>199</v>
      </c>
      <c r="B779" s="2">
        <v>50</v>
      </c>
      <c r="C779" s="2">
        <v>7</v>
      </c>
      <c r="D779" s="2">
        <v>6</v>
      </c>
      <c r="E779" s="1" t="s">
        <v>1392</v>
      </c>
      <c r="F779" s="1" t="s">
        <v>360</v>
      </c>
      <c r="G779" s="2" t="str">
        <f>VLOOKUP(Order_Details[[#This Row],[Order ID]],'List of Orders '!$A$1:$E$501,2,FALSE)</f>
        <v>29-11-2018</v>
      </c>
      <c r="H779" s="2" t="s">
        <v>1401</v>
      </c>
      <c r="I779" t="str">
        <f>VLOOKUP(Order_Details[[#This Row],[Order ID]],'List of Orders '!$A$1:$E$501,3,FALSE)</f>
        <v>Mrunal</v>
      </c>
      <c r="J779" t="str">
        <f>INDEX('List of Orders '!$D$2:$D$501, MATCH(Order_Details[[#This Row],[Order ID]],'List of Orders '!$A$2:$A$501,0))</f>
        <v>Maharashtra</v>
      </c>
      <c r="K779" t="str">
        <f>INDEX('List of Orders '!$E$2:$E$501, MATCH(Order_Details[[#This Row],[Order ID]],'List of Orders '!$A$2:$A$501,0))</f>
        <v>Mumbai</v>
      </c>
      <c r="L779" s="4"/>
      <c r="M779"/>
    </row>
    <row r="780" spans="1:13" x14ac:dyDescent="0.3">
      <c r="A780" s="1" t="s">
        <v>97</v>
      </c>
      <c r="B780" s="2">
        <v>39</v>
      </c>
      <c r="C780" s="2">
        <v>16</v>
      </c>
      <c r="D780" s="2">
        <v>6</v>
      </c>
      <c r="E780" s="1" t="s">
        <v>1392</v>
      </c>
      <c r="F780" s="1" t="s">
        <v>360</v>
      </c>
      <c r="G780" s="2" t="str">
        <f>VLOOKUP(Order_Details[[#This Row],[Order ID]],'List of Orders '!$A$1:$E$501,2,FALSE)</f>
        <v>09-12-2018</v>
      </c>
      <c r="H780" s="2" t="s">
        <v>1401</v>
      </c>
      <c r="I780" t="str">
        <f>VLOOKUP(Order_Details[[#This Row],[Order ID]],'List of Orders '!$A$1:$E$501,3,FALSE)</f>
        <v>Gaurav</v>
      </c>
      <c r="J780" t="str">
        <f>INDEX('List of Orders '!$D$2:$D$501, MATCH(Order_Details[[#This Row],[Order ID]],'List of Orders '!$A$2:$A$501,0))</f>
        <v>Gujarat</v>
      </c>
      <c r="K780" t="str">
        <f>INDEX('List of Orders '!$E$2:$E$501, MATCH(Order_Details[[#This Row],[Order ID]],'List of Orders '!$A$2:$A$501,0))</f>
        <v>Ahmedabad</v>
      </c>
      <c r="L780" s="4"/>
      <c r="M780"/>
    </row>
    <row r="781" spans="1:13" x14ac:dyDescent="0.3">
      <c r="A781" s="1" t="s">
        <v>100</v>
      </c>
      <c r="B781" s="2">
        <v>10</v>
      </c>
      <c r="C781" s="2">
        <v>2</v>
      </c>
      <c r="D781" s="2">
        <v>2</v>
      </c>
      <c r="E781" s="1" t="s">
        <v>1392</v>
      </c>
      <c r="F781" s="1" t="s">
        <v>360</v>
      </c>
      <c r="G781" s="2" t="str">
        <f>VLOOKUP(Order_Details[[#This Row],[Order ID]],'List of Orders '!$A$1:$E$501,2,FALSE)</f>
        <v>12-12-2018</v>
      </c>
      <c r="H781" s="2" t="s">
        <v>1401</v>
      </c>
      <c r="I781" t="str">
        <f>VLOOKUP(Order_Details[[#This Row],[Order ID]],'List of Orders '!$A$1:$E$501,3,FALSE)</f>
        <v>Abhijeet</v>
      </c>
      <c r="J781" t="str">
        <f>INDEX('List of Orders '!$D$2:$D$501, MATCH(Order_Details[[#This Row],[Order ID]],'List of Orders '!$A$2:$A$501,0))</f>
        <v>Maharashtra</v>
      </c>
      <c r="K781" t="str">
        <f>INDEX('List of Orders '!$E$2:$E$501, MATCH(Order_Details[[#This Row],[Order ID]],'List of Orders '!$A$2:$A$501,0))</f>
        <v>Mumbai</v>
      </c>
      <c r="L781" s="4"/>
      <c r="M781"/>
    </row>
    <row r="782" spans="1:13" x14ac:dyDescent="0.3">
      <c r="A782" s="1" t="s">
        <v>101</v>
      </c>
      <c r="B782" s="2">
        <v>29</v>
      </c>
      <c r="C782" s="2">
        <v>11</v>
      </c>
      <c r="D782" s="2">
        <v>4</v>
      </c>
      <c r="E782" s="1" t="s">
        <v>1392</v>
      </c>
      <c r="F782" s="1" t="s">
        <v>360</v>
      </c>
      <c r="G782" s="2" t="str">
        <f>VLOOKUP(Order_Details[[#This Row],[Order ID]],'List of Orders '!$A$1:$E$501,2,FALSE)</f>
        <v>14-12-2018</v>
      </c>
      <c r="H782" s="2" t="s">
        <v>1401</v>
      </c>
      <c r="I782" t="str">
        <f>VLOOKUP(Order_Details[[#This Row],[Order ID]],'List of Orders '!$A$1:$E$501,3,FALSE)</f>
        <v>Swapnil</v>
      </c>
      <c r="J782" t="str">
        <f>INDEX('List of Orders '!$D$2:$D$501, MATCH(Order_Details[[#This Row],[Order ID]],'List of Orders '!$A$2:$A$501,0))</f>
        <v>Maharashtra</v>
      </c>
      <c r="K782" t="str">
        <f>INDEX('List of Orders '!$E$2:$E$501, MATCH(Order_Details[[#This Row],[Order ID]],'List of Orders '!$A$2:$A$501,0))</f>
        <v>Mumbai</v>
      </c>
      <c r="L782" s="4"/>
      <c r="M782"/>
    </row>
    <row r="783" spans="1:13" x14ac:dyDescent="0.3">
      <c r="A783" s="1" t="s">
        <v>101</v>
      </c>
      <c r="B783" s="2">
        <v>27</v>
      </c>
      <c r="C783" s="2">
        <v>5</v>
      </c>
      <c r="D783" s="2">
        <v>2</v>
      </c>
      <c r="E783" s="1" t="s">
        <v>1392</v>
      </c>
      <c r="F783" s="1" t="s">
        <v>360</v>
      </c>
      <c r="G783" s="2" t="str">
        <f>VLOOKUP(Order_Details[[#This Row],[Order ID]],'List of Orders '!$A$1:$E$501,2,FALSE)</f>
        <v>14-12-2018</v>
      </c>
      <c r="H783" s="2" t="s">
        <v>1401</v>
      </c>
      <c r="I783" t="str">
        <f>VLOOKUP(Order_Details[[#This Row],[Order ID]],'List of Orders '!$A$1:$E$501,3,FALSE)</f>
        <v>Swapnil</v>
      </c>
      <c r="J783" t="str">
        <f>INDEX('List of Orders '!$D$2:$D$501, MATCH(Order_Details[[#This Row],[Order ID]],'List of Orders '!$A$2:$A$501,0))</f>
        <v>Maharashtra</v>
      </c>
      <c r="K783" t="str">
        <f>INDEX('List of Orders '!$E$2:$E$501, MATCH(Order_Details[[#This Row],[Order ID]],'List of Orders '!$A$2:$A$501,0))</f>
        <v>Mumbai</v>
      </c>
      <c r="L783" s="4"/>
      <c r="M783"/>
    </row>
    <row r="784" spans="1:13" x14ac:dyDescent="0.3">
      <c r="A784" s="1" t="s">
        <v>366</v>
      </c>
      <c r="B784" s="2">
        <v>24</v>
      </c>
      <c r="C784" s="2">
        <v>8</v>
      </c>
      <c r="D784" s="2">
        <v>2</v>
      </c>
      <c r="E784" s="1" t="s">
        <v>1392</v>
      </c>
      <c r="F784" s="1" t="s">
        <v>360</v>
      </c>
      <c r="G784" s="2" t="str">
        <f>VLOOKUP(Order_Details[[#This Row],[Order ID]],'List of Orders '!$A$1:$E$501,2,FALSE)</f>
        <v>02-01-2019</v>
      </c>
      <c r="H784" s="2" t="s">
        <v>1401</v>
      </c>
      <c r="I784" t="str">
        <f>VLOOKUP(Order_Details[[#This Row],[Order ID]],'List of Orders '!$A$1:$E$501,3,FALSE)</f>
        <v>Dashyam</v>
      </c>
      <c r="J784" t="str">
        <f>INDEX('List of Orders '!$D$2:$D$501, MATCH(Order_Details[[#This Row],[Order ID]],'List of Orders '!$A$2:$A$501,0))</f>
        <v>Gujarat</v>
      </c>
      <c r="K784" t="str">
        <f>INDEX('List of Orders '!$E$2:$E$501, MATCH(Order_Details[[#This Row],[Order ID]],'List of Orders '!$A$2:$A$501,0))</f>
        <v>Surat</v>
      </c>
      <c r="L784" s="4"/>
      <c r="M784"/>
    </row>
    <row r="785" spans="1:13" x14ac:dyDescent="0.3">
      <c r="A785" s="1" t="s">
        <v>209</v>
      </c>
      <c r="B785" s="2">
        <v>31</v>
      </c>
      <c r="C785" s="2">
        <v>11</v>
      </c>
      <c r="D785" s="2">
        <v>3</v>
      </c>
      <c r="E785" s="1" t="s">
        <v>1392</v>
      </c>
      <c r="F785" s="1" t="s">
        <v>360</v>
      </c>
      <c r="G785" s="2" t="str">
        <f>VLOOKUP(Order_Details[[#This Row],[Order ID]],'List of Orders '!$A$1:$E$501,2,FALSE)</f>
        <v>21-01-2019</v>
      </c>
      <c r="H785" s="2" t="s">
        <v>1401</v>
      </c>
      <c r="I785" t="str">
        <f>VLOOKUP(Order_Details[[#This Row],[Order ID]],'List of Orders '!$A$1:$E$501,3,FALSE)</f>
        <v>Aman</v>
      </c>
      <c r="J785" t="str">
        <f>INDEX('List of Orders '!$D$2:$D$501, MATCH(Order_Details[[#This Row],[Order ID]],'List of Orders '!$A$2:$A$501,0))</f>
        <v>Maharashtra</v>
      </c>
      <c r="K785" t="str">
        <f>INDEX('List of Orders '!$E$2:$E$501, MATCH(Order_Details[[#This Row],[Order ID]],'List of Orders '!$A$2:$A$501,0))</f>
        <v>Mumbai</v>
      </c>
      <c r="L785" s="4"/>
      <c r="M785"/>
    </row>
    <row r="786" spans="1:13" x14ac:dyDescent="0.3">
      <c r="A786" s="1" t="s">
        <v>209</v>
      </c>
      <c r="B786" s="2">
        <v>23</v>
      </c>
      <c r="C786" s="2">
        <v>4</v>
      </c>
      <c r="D786" s="2">
        <v>2</v>
      </c>
      <c r="E786" s="1" t="s">
        <v>1392</v>
      </c>
      <c r="F786" s="1" t="s">
        <v>360</v>
      </c>
      <c r="G786" s="2" t="str">
        <f>VLOOKUP(Order_Details[[#This Row],[Order ID]],'List of Orders '!$A$1:$E$501,2,FALSE)</f>
        <v>21-01-2019</v>
      </c>
      <c r="H786" s="2" t="s">
        <v>1401</v>
      </c>
      <c r="I786" t="str">
        <f>VLOOKUP(Order_Details[[#This Row],[Order ID]],'List of Orders '!$A$1:$E$501,3,FALSE)</f>
        <v>Aman</v>
      </c>
      <c r="J786" t="str">
        <f>INDEX('List of Orders '!$D$2:$D$501, MATCH(Order_Details[[#This Row],[Order ID]],'List of Orders '!$A$2:$A$501,0))</f>
        <v>Maharashtra</v>
      </c>
      <c r="K786" t="str">
        <f>INDEX('List of Orders '!$E$2:$E$501, MATCH(Order_Details[[#This Row],[Order ID]],'List of Orders '!$A$2:$A$501,0))</f>
        <v>Mumbai</v>
      </c>
      <c r="L786" s="4"/>
      <c r="M786"/>
    </row>
    <row r="787" spans="1:13" x14ac:dyDescent="0.3">
      <c r="A787" s="1" t="s">
        <v>110</v>
      </c>
      <c r="B787" s="2">
        <v>28</v>
      </c>
      <c r="C787" s="2">
        <v>6</v>
      </c>
      <c r="D787" s="2">
        <v>4</v>
      </c>
      <c r="E787" s="1" t="s">
        <v>1392</v>
      </c>
      <c r="F787" s="1" t="s">
        <v>360</v>
      </c>
      <c r="G787" s="2" t="str">
        <f>VLOOKUP(Order_Details[[#This Row],[Order ID]],'List of Orders '!$A$1:$E$501,2,FALSE)</f>
        <v>24-01-2019</v>
      </c>
      <c r="H787" s="2" t="s">
        <v>1401</v>
      </c>
      <c r="I787" t="str">
        <f>VLOOKUP(Order_Details[[#This Row],[Order ID]],'List of Orders '!$A$1:$E$501,3,FALSE)</f>
        <v>Aishwarya</v>
      </c>
      <c r="J787" t="str">
        <f>INDEX('List of Orders '!$D$2:$D$501, MATCH(Order_Details[[#This Row],[Order ID]],'List of Orders '!$A$2:$A$501,0))</f>
        <v>Uttar Pradesh</v>
      </c>
      <c r="K787" t="str">
        <f>INDEX('List of Orders '!$E$2:$E$501, MATCH(Order_Details[[#This Row],[Order ID]],'List of Orders '!$A$2:$A$501,0))</f>
        <v>Allahabad</v>
      </c>
      <c r="L787" s="4"/>
      <c r="M787"/>
    </row>
    <row r="788" spans="1:13" x14ac:dyDescent="0.3">
      <c r="A788" s="1" t="s">
        <v>112</v>
      </c>
      <c r="B788" s="2">
        <v>12</v>
      </c>
      <c r="C788" s="2">
        <v>2</v>
      </c>
      <c r="D788" s="2">
        <v>2</v>
      </c>
      <c r="E788" s="1" t="s">
        <v>1392</v>
      </c>
      <c r="F788" s="1" t="s">
        <v>360</v>
      </c>
      <c r="G788" s="2" t="str">
        <f>VLOOKUP(Order_Details[[#This Row],[Order ID]],'List of Orders '!$A$1:$E$501,2,FALSE)</f>
        <v>03-02-2019</v>
      </c>
      <c r="H788" s="2" t="s">
        <v>1401</v>
      </c>
      <c r="I788" t="str">
        <f>VLOOKUP(Order_Details[[#This Row],[Order ID]],'List of Orders '!$A$1:$E$501,3,FALSE)</f>
        <v>Sujay</v>
      </c>
      <c r="J788" t="str">
        <f>INDEX('List of Orders '!$D$2:$D$501, MATCH(Order_Details[[#This Row],[Order ID]],'List of Orders '!$A$2:$A$501,0))</f>
        <v>Madhya Pradesh</v>
      </c>
      <c r="K788" t="str">
        <f>INDEX('List of Orders '!$E$2:$E$501, MATCH(Order_Details[[#This Row],[Order ID]],'List of Orders '!$A$2:$A$501,0))</f>
        <v>Delhi</v>
      </c>
      <c r="L788" s="4"/>
      <c r="M788"/>
    </row>
    <row r="789" spans="1:13" x14ac:dyDescent="0.3">
      <c r="A789" s="1" t="s">
        <v>367</v>
      </c>
      <c r="B789" s="2">
        <v>80</v>
      </c>
      <c r="C789" s="2">
        <v>26</v>
      </c>
      <c r="D789" s="2">
        <v>9</v>
      </c>
      <c r="E789" s="1" t="s">
        <v>1392</v>
      </c>
      <c r="F789" s="1" t="s">
        <v>360</v>
      </c>
      <c r="G789" s="2" t="str">
        <f>VLOOKUP(Order_Details[[#This Row],[Order ID]],'List of Orders '!$A$1:$E$501,2,FALSE)</f>
        <v>10-02-2019</v>
      </c>
      <c r="H789" s="2" t="s">
        <v>1401</v>
      </c>
      <c r="I789" t="str">
        <f>VLOOKUP(Order_Details[[#This Row],[Order ID]],'List of Orders '!$A$1:$E$501,3,FALSE)</f>
        <v>Utkarsh</v>
      </c>
      <c r="J789" t="str">
        <f>INDEX('List of Orders '!$D$2:$D$501, MATCH(Order_Details[[#This Row],[Order ID]],'List of Orders '!$A$2:$A$501,0))</f>
        <v>Gujarat</v>
      </c>
      <c r="K789" t="str">
        <f>INDEX('List of Orders '!$E$2:$E$501, MATCH(Order_Details[[#This Row],[Order ID]],'List of Orders '!$A$2:$A$501,0))</f>
        <v>Surat</v>
      </c>
      <c r="L789" s="4"/>
      <c r="M789"/>
    </row>
    <row r="790" spans="1:13" x14ac:dyDescent="0.3">
      <c r="A790" s="1" t="s">
        <v>120</v>
      </c>
      <c r="B790" s="2">
        <v>87</v>
      </c>
      <c r="C790" s="2">
        <v>32</v>
      </c>
      <c r="D790" s="2">
        <v>9</v>
      </c>
      <c r="E790" s="1" t="s">
        <v>1392</v>
      </c>
      <c r="F790" s="1" t="s">
        <v>360</v>
      </c>
      <c r="G790" s="2" t="str">
        <f>VLOOKUP(Order_Details[[#This Row],[Order ID]],'List of Orders '!$A$1:$E$501,2,FALSE)</f>
        <v>18-03-2019</v>
      </c>
      <c r="H790" s="2" t="s">
        <v>1401</v>
      </c>
      <c r="I790" t="str">
        <f>VLOOKUP(Order_Details[[#This Row],[Order ID]],'List of Orders '!$A$1:$E$501,3,FALSE)</f>
        <v>Priyanka</v>
      </c>
      <c r="J790" t="str">
        <f>INDEX('List of Orders '!$D$2:$D$501, MATCH(Order_Details[[#This Row],[Order ID]],'List of Orders '!$A$2:$A$501,0))</f>
        <v>Madhya Pradesh</v>
      </c>
      <c r="K790" t="str">
        <f>INDEX('List of Orders '!$E$2:$E$501, MATCH(Order_Details[[#This Row],[Order ID]],'List of Orders '!$A$2:$A$501,0))</f>
        <v>Indore</v>
      </c>
      <c r="L790" s="4"/>
      <c r="M790"/>
    </row>
    <row r="791" spans="1:13" x14ac:dyDescent="0.3">
      <c r="A791" s="1" t="s">
        <v>122</v>
      </c>
      <c r="B791" s="2">
        <v>45</v>
      </c>
      <c r="C791" s="2">
        <v>8</v>
      </c>
      <c r="D791" s="2">
        <v>4</v>
      </c>
      <c r="E791" s="1" t="s">
        <v>1392</v>
      </c>
      <c r="F791" s="1" t="s">
        <v>360</v>
      </c>
      <c r="G791" s="2" t="str">
        <f>VLOOKUP(Order_Details[[#This Row],[Order ID]],'List of Orders '!$A$1:$E$501,2,FALSE)</f>
        <v>21-03-2019</v>
      </c>
      <c r="H791" s="2" t="s">
        <v>1401</v>
      </c>
      <c r="I791" t="str">
        <f>VLOOKUP(Order_Details[[#This Row],[Order ID]],'List of Orders '!$A$1:$E$501,3,FALSE)</f>
        <v>Soumya</v>
      </c>
      <c r="J791" t="str">
        <f>INDEX('List of Orders '!$D$2:$D$501, MATCH(Order_Details[[#This Row],[Order ID]],'List of Orders '!$A$2:$A$501,0))</f>
        <v>Maharashtra</v>
      </c>
      <c r="K791" t="str">
        <f>INDEX('List of Orders '!$E$2:$E$501, MATCH(Order_Details[[#This Row],[Order ID]],'List of Orders '!$A$2:$A$501,0))</f>
        <v>Pune</v>
      </c>
      <c r="L791" s="4"/>
      <c r="M791"/>
    </row>
    <row r="792" spans="1:13" x14ac:dyDescent="0.3">
      <c r="A792" s="1" t="s">
        <v>354</v>
      </c>
      <c r="B792" s="2">
        <v>26</v>
      </c>
      <c r="C792" s="2">
        <v>3</v>
      </c>
      <c r="D792" s="2">
        <v>3</v>
      </c>
      <c r="E792" s="1" t="s">
        <v>1392</v>
      </c>
      <c r="F792" s="1" t="s">
        <v>360</v>
      </c>
      <c r="G792" s="2" t="str">
        <f>VLOOKUP(Order_Details[[#This Row],[Order ID]],'List of Orders '!$A$1:$E$501,2,FALSE)</f>
        <v>27-03-2019</v>
      </c>
      <c r="H792" s="2" t="s">
        <v>1401</v>
      </c>
      <c r="I792" t="str">
        <f>VLOOKUP(Order_Details[[#This Row],[Order ID]],'List of Orders '!$A$1:$E$501,3,FALSE)</f>
        <v>Surbhi</v>
      </c>
      <c r="J792" t="str">
        <f>INDEX('List of Orders '!$D$2:$D$501, MATCH(Order_Details[[#This Row],[Order ID]],'List of Orders '!$A$2:$A$501,0))</f>
        <v>Gujarat</v>
      </c>
      <c r="K792" t="str">
        <f>INDEX('List of Orders '!$E$2:$E$501, MATCH(Order_Details[[#This Row],[Order ID]],'List of Orders '!$A$2:$A$501,0))</f>
        <v>Ahmedabad</v>
      </c>
      <c r="L792" s="4"/>
      <c r="M792"/>
    </row>
    <row r="793" spans="1:13" x14ac:dyDescent="0.3">
      <c r="A793" s="1" t="s">
        <v>354</v>
      </c>
      <c r="B793" s="2">
        <v>34</v>
      </c>
      <c r="C793" s="2">
        <v>10</v>
      </c>
      <c r="D793" s="2">
        <v>3</v>
      </c>
      <c r="E793" s="1" t="s">
        <v>1392</v>
      </c>
      <c r="F793" s="1" t="s">
        <v>360</v>
      </c>
      <c r="G793" s="2" t="str">
        <f>VLOOKUP(Order_Details[[#This Row],[Order ID]],'List of Orders '!$A$1:$E$501,2,FALSE)</f>
        <v>27-03-2019</v>
      </c>
      <c r="H793" s="2" t="s">
        <v>1401</v>
      </c>
      <c r="I793" t="str">
        <f>VLOOKUP(Order_Details[[#This Row],[Order ID]],'List of Orders '!$A$1:$E$501,3,FALSE)</f>
        <v>Surbhi</v>
      </c>
      <c r="J793" t="str">
        <f>INDEX('List of Orders '!$D$2:$D$501, MATCH(Order_Details[[#This Row],[Order ID]],'List of Orders '!$A$2:$A$501,0))</f>
        <v>Gujarat</v>
      </c>
      <c r="K793" t="str">
        <f>INDEX('List of Orders '!$E$2:$E$501, MATCH(Order_Details[[#This Row],[Order ID]],'List of Orders '!$A$2:$A$501,0))</f>
        <v>Ahmedabad</v>
      </c>
      <c r="L793" s="4"/>
      <c r="M793"/>
    </row>
    <row r="794" spans="1:13" x14ac:dyDescent="0.3">
      <c r="A794" s="1" t="s">
        <v>126</v>
      </c>
      <c r="B794" s="2">
        <v>17</v>
      </c>
      <c r="C794" s="2">
        <v>2</v>
      </c>
      <c r="D794" s="2">
        <v>2</v>
      </c>
      <c r="E794" s="1" t="s">
        <v>1392</v>
      </c>
      <c r="F794" s="1" t="s">
        <v>360</v>
      </c>
      <c r="G794" s="2" t="str">
        <f>VLOOKUP(Order_Details[[#This Row],[Order ID]],'List of Orders '!$A$1:$E$501,2,FALSE)</f>
        <v>02-04-2019</v>
      </c>
      <c r="H794" s="2" t="s">
        <v>1401</v>
      </c>
      <c r="I794" t="str">
        <f>VLOOKUP(Order_Details[[#This Row],[Order ID]],'List of Orders '!$A$1:$E$501,3,FALSE)</f>
        <v>Komal</v>
      </c>
      <c r="J794" t="str">
        <f>INDEX('List of Orders '!$D$2:$D$501, MATCH(Order_Details[[#This Row],[Order ID]],'List of Orders '!$A$2:$A$501,0))</f>
        <v>Uttar Pradesh</v>
      </c>
      <c r="K794" t="str">
        <f>INDEX('List of Orders '!$E$2:$E$501, MATCH(Order_Details[[#This Row],[Order ID]],'List of Orders '!$A$2:$A$501,0))</f>
        <v>Allahabad</v>
      </c>
      <c r="L794" s="4"/>
      <c r="M794"/>
    </row>
    <row r="795" spans="1:13" x14ac:dyDescent="0.3">
      <c r="A795" s="1" t="s">
        <v>368</v>
      </c>
      <c r="B795" s="2">
        <v>29</v>
      </c>
      <c r="C795" s="2">
        <v>2</v>
      </c>
      <c r="D795" s="2">
        <v>3</v>
      </c>
      <c r="E795" s="1" t="s">
        <v>1392</v>
      </c>
      <c r="F795" s="1" t="s">
        <v>360</v>
      </c>
      <c r="G795" s="2" t="str">
        <f>VLOOKUP(Order_Details[[#This Row],[Order ID]],'List of Orders '!$A$1:$E$501,2,FALSE)</f>
        <v>10-04-2019</v>
      </c>
      <c r="H795" s="2" t="s">
        <v>1401</v>
      </c>
      <c r="I795" t="str">
        <f>VLOOKUP(Order_Details[[#This Row],[Order ID]],'List of Orders '!$A$1:$E$501,3,FALSE)</f>
        <v>Priyanka</v>
      </c>
      <c r="J795" t="str">
        <f>INDEX('List of Orders '!$D$2:$D$501, MATCH(Order_Details[[#This Row],[Order ID]],'List of Orders '!$A$2:$A$501,0))</f>
        <v>Uttar Pradesh</v>
      </c>
      <c r="K795" t="str">
        <f>INDEX('List of Orders '!$E$2:$E$501, MATCH(Order_Details[[#This Row],[Order ID]],'List of Orders '!$A$2:$A$501,0))</f>
        <v>Allahabad</v>
      </c>
      <c r="L795" s="4"/>
      <c r="M795"/>
    </row>
    <row r="796" spans="1:13" x14ac:dyDescent="0.3">
      <c r="A796" s="1" t="s">
        <v>369</v>
      </c>
      <c r="B796" s="2">
        <v>79</v>
      </c>
      <c r="C796" s="2">
        <v>24</v>
      </c>
      <c r="D796" s="2">
        <v>9</v>
      </c>
      <c r="E796" s="1" t="s">
        <v>1392</v>
      </c>
      <c r="F796" s="1" t="s">
        <v>360</v>
      </c>
      <c r="G796" s="2" t="str">
        <f>VLOOKUP(Order_Details[[#This Row],[Order ID]],'List of Orders '!$A$1:$E$501,2,FALSE)</f>
        <v>23-04-2019</v>
      </c>
      <c r="H796" s="2" t="s">
        <v>1401</v>
      </c>
      <c r="I796" t="str">
        <f>VLOOKUP(Order_Details[[#This Row],[Order ID]],'List of Orders '!$A$1:$E$501,3,FALSE)</f>
        <v>Nirja</v>
      </c>
      <c r="J796" t="str">
        <f>INDEX('List of Orders '!$D$2:$D$501, MATCH(Order_Details[[#This Row],[Order ID]],'List of Orders '!$A$2:$A$501,0))</f>
        <v>Delhi</v>
      </c>
      <c r="K796" t="str">
        <f>INDEX('List of Orders '!$E$2:$E$501, MATCH(Order_Details[[#This Row],[Order ID]],'List of Orders '!$A$2:$A$501,0))</f>
        <v>Delhi</v>
      </c>
      <c r="L796" s="4"/>
      <c r="M796"/>
    </row>
    <row r="797" spans="1:13" x14ac:dyDescent="0.3">
      <c r="A797" s="1" t="s">
        <v>131</v>
      </c>
      <c r="B797" s="2">
        <v>62</v>
      </c>
      <c r="C797" s="2">
        <v>6</v>
      </c>
      <c r="D797" s="2">
        <v>6</v>
      </c>
      <c r="E797" s="1" t="s">
        <v>1392</v>
      </c>
      <c r="F797" s="1" t="s">
        <v>360</v>
      </c>
      <c r="G797" s="2" t="str">
        <f>VLOOKUP(Order_Details[[#This Row],[Order ID]],'List of Orders '!$A$1:$E$501,2,FALSE)</f>
        <v>01-05-2019</v>
      </c>
      <c r="H797" s="2" t="s">
        <v>1401</v>
      </c>
      <c r="I797" t="str">
        <f>VLOOKUP(Order_Details[[#This Row],[Order ID]],'List of Orders '!$A$1:$E$501,3,FALSE)</f>
        <v>Prashant</v>
      </c>
      <c r="J797" t="str">
        <f>INDEX('List of Orders '!$D$2:$D$501, MATCH(Order_Details[[#This Row],[Order ID]],'List of Orders '!$A$2:$A$501,0))</f>
        <v>Delhi</v>
      </c>
      <c r="K797" t="str">
        <f>INDEX('List of Orders '!$E$2:$E$501, MATCH(Order_Details[[#This Row],[Order ID]],'List of Orders '!$A$2:$A$501,0))</f>
        <v>Delhi</v>
      </c>
      <c r="L797" s="4"/>
      <c r="M797"/>
    </row>
    <row r="798" spans="1:13" x14ac:dyDescent="0.3">
      <c r="A798" s="1" t="s">
        <v>370</v>
      </c>
      <c r="B798" s="2">
        <v>43</v>
      </c>
      <c r="C798" s="2">
        <v>9</v>
      </c>
      <c r="D798" s="2">
        <v>4</v>
      </c>
      <c r="E798" s="1" t="s">
        <v>1392</v>
      </c>
      <c r="F798" s="1" t="s">
        <v>360</v>
      </c>
      <c r="G798" s="2" t="str">
        <f>VLOOKUP(Order_Details[[#This Row],[Order ID]],'List of Orders '!$A$1:$E$501,2,FALSE)</f>
        <v>05-05-2019</v>
      </c>
      <c r="H798" s="2" t="s">
        <v>1401</v>
      </c>
      <c r="I798" t="str">
        <f>VLOOKUP(Order_Details[[#This Row],[Order ID]],'List of Orders '!$A$1:$E$501,3,FALSE)</f>
        <v>Shubham</v>
      </c>
      <c r="J798" t="str">
        <f>INDEX('List of Orders '!$D$2:$D$501, MATCH(Order_Details[[#This Row],[Order ID]],'List of Orders '!$A$2:$A$501,0))</f>
        <v>Delhi</v>
      </c>
      <c r="K798" t="str">
        <f>INDEX('List of Orders '!$E$2:$E$501, MATCH(Order_Details[[#This Row],[Order ID]],'List of Orders '!$A$2:$A$501,0))</f>
        <v>Delhi</v>
      </c>
      <c r="L798" s="4"/>
      <c r="M798"/>
    </row>
    <row r="799" spans="1:13" x14ac:dyDescent="0.3">
      <c r="A799" s="1" t="s">
        <v>231</v>
      </c>
      <c r="B799" s="2">
        <v>8</v>
      </c>
      <c r="C799" s="2">
        <v>2</v>
      </c>
      <c r="D799" s="2">
        <v>2</v>
      </c>
      <c r="E799" s="1" t="s">
        <v>1392</v>
      </c>
      <c r="F799" s="1" t="s">
        <v>360</v>
      </c>
      <c r="G799" s="2" t="str">
        <f>VLOOKUP(Order_Details[[#This Row],[Order ID]],'List of Orders '!$A$1:$E$501,2,FALSE)</f>
        <v>06-05-2019</v>
      </c>
      <c r="H799" s="2" t="s">
        <v>1401</v>
      </c>
      <c r="I799" t="str">
        <f>VLOOKUP(Order_Details[[#This Row],[Order ID]],'List of Orders '!$A$1:$E$501,3,FALSE)</f>
        <v>Patil</v>
      </c>
      <c r="J799" t="str">
        <f>INDEX('List of Orders '!$D$2:$D$501, MATCH(Order_Details[[#This Row],[Order ID]],'List of Orders '!$A$2:$A$501,0))</f>
        <v>Delhi</v>
      </c>
      <c r="K799" t="str">
        <f>INDEX('List of Orders '!$E$2:$E$501, MATCH(Order_Details[[#This Row],[Order ID]],'List of Orders '!$A$2:$A$501,0))</f>
        <v>Delhi</v>
      </c>
      <c r="L799" s="4"/>
      <c r="M799"/>
    </row>
    <row r="800" spans="1:13" x14ac:dyDescent="0.3">
      <c r="A800" s="1" t="s">
        <v>231</v>
      </c>
      <c r="B800" s="2">
        <v>50</v>
      </c>
      <c r="C800" s="2">
        <v>9</v>
      </c>
      <c r="D800" s="2">
        <v>6</v>
      </c>
      <c r="E800" s="1" t="s">
        <v>1392</v>
      </c>
      <c r="F800" s="1" t="s">
        <v>360</v>
      </c>
      <c r="G800" s="2" t="str">
        <f>VLOOKUP(Order_Details[[#This Row],[Order ID]],'List of Orders '!$A$1:$E$501,2,FALSE)</f>
        <v>06-05-2019</v>
      </c>
      <c r="H800" s="2" t="s">
        <v>1401</v>
      </c>
      <c r="I800" t="str">
        <f>VLOOKUP(Order_Details[[#This Row],[Order ID]],'List of Orders '!$A$1:$E$501,3,FALSE)</f>
        <v>Patil</v>
      </c>
      <c r="J800" t="str">
        <f>INDEX('List of Orders '!$D$2:$D$501, MATCH(Order_Details[[#This Row],[Order ID]],'List of Orders '!$A$2:$A$501,0))</f>
        <v>Delhi</v>
      </c>
      <c r="K800" t="str">
        <f>INDEX('List of Orders '!$E$2:$E$501, MATCH(Order_Details[[#This Row],[Order ID]],'List of Orders '!$A$2:$A$501,0))</f>
        <v>Delhi</v>
      </c>
      <c r="L800" s="4"/>
      <c r="M800"/>
    </row>
    <row r="801" spans="1:13" x14ac:dyDescent="0.3">
      <c r="A801" s="1" t="s">
        <v>134</v>
      </c>
      <c r="B801" s="2">
        <v>17</v>
      </c>
      <c r="C801" s="2">
        <v>2</v>
      </c>
      <c r="D801" s="2">
        <v>2</v>
      </c>
      <c r="E801" s="1" t="s">
        <v>1392</v>
      </c>
      <c r="F801" s="1" t="s">
        <v>360</v>
      </c>
      <c r="G801" s="2" t="str">
        <f>VLOOKUP(Order_Details[[#This Row],[Order ID]],'List of Orders '!$A$1:$E$501,2,FALSE)</f>
        <v>08-05-2019</v>
      </c>
      <c r="H801" s="2" t="s">
        <v>1401</v>
      </c>
      <c r="I801" t="str">
        <f>VLOOKUP(Order_Details[[#This Row],[Order ID]],'List of Orders '!$A$1:$E$501,3,FALSE)</f>
        <v>Hitesh</v>
      </c>
      <c r="J801" t="str">
        <f>INDEX('List of Orders '!$D$2:$D$501, MATCH(Order_Details[[#This Row],[Order ID]],'List of Orders '!$A$2:$A$501,0))</f>
        <v>Madhya Pradesh</v>
      </c>
      <c r="K801" t="str">
        <f>INDEX('List of Orders '!$E$2:$E$501, MATCH(Order_Details[[#This Row],[Order ID]],'List of Orders '!$A$2:$A$501,0))</f>
        <v>Bhopal</v>
      </c>
      <c r="L801" s="4"/>
      <c r="M801"/>
    </row>
    <row r="802" spans="1:13" x14ac:dyDescent="0.3">
      <c r="A802" s="1" t="s">
        <v>371</v>
      </c>
      <c r="B802" s="2">
        <v>29</v>
      </c>
      <c r="C802" s="2">
        <v>10</v>
      </c>
      <c r="D802" s="2">
        <v>3</v>
      </c>
      <c r="E802" s="1" t="s">
        <v>1392</v>
      </c>
      <c r="F802" s="1" t="s">
        <v>360</v>
      </c>
      <c r="G802" s="2" t="str">
        <f>VLOOKUP(Order_Details[[#This Row],[Order ID]],'List of Orders '!$A$1:$E$501,2,FALSE)</f>
        <v>18-05-2019</v>
      </c>
      <c r="H802" s="2" t="s">
        <v>1401</v>
      </c>
      <c r="I802" t="str">
        <f>VLOOKUP(Order_Details[[#This Row],[Order ID]],'List of Orders '!$A$1:$E$501,3,FALSE)</f>
        <v>Jahan</v>
      </c>
      <c r="J802" t="str">
        <f>INDEX('List of Orders '!$D$2:$D$501, MATCH(Order_Details[[#This Row],[Order ID]],'List of Orders '!$A$2:$A$501,0))</f>
        <v>Madhya Pradesh</v>
      </c>
      <c r="K802" t="str">
        <f>INDEX('List of Orders '!$E$2:$E$501, MATCH(Order_Details[[#This Row],[Order ID]],'List of Orders '!$A$2:$A$501,0))</f>
        <v>Bhopal</v>
      </c>
      <c r="L802" s="4"/>
      <c r="M802"/>
    </row>
    <row r="803" spans="1:13" x14ac:dyDescent="0.3">
      <c r="A803" s="1" t="s">
        <v>238</v>
      </c>
      <c r="B803" s="2">
        <v>11</v>
      </c>
      <c r="C803" s="2">
        <v>5</v>
      </c>
      <c r="D803" s="2">
        <v>1</v>
      </c>
      <c r="E803" s="1" t="s">
        <v>1392</v>
      </c>
      <c r="F803" s="1" t="s">
        <v>360</v>
      </c>
      <c r="G803" s="2" t="str">
        <f>VLOOKUP(Order_Details[[#This Row],[Order ID]],'List of Orders '!$A$1:$E$501,2,FALSE)</f>
        <v>04-06-2019</v>
      </c>
      <c r="H803" s="2" t="s">
        <v>1401</v>
      </c>
      <c r="I803" t="str">
        <f>VLOOKUP(Order_Details[[#This Row],[Order ID]],'List of Orders '!$A$1:$E$501,3,FALSE)</f>
        <v>Sarita</v>
      </c>
      <c r="J803" t="str">
        <f>INDEX('List of Orders '!$D$2:$D$501, MATCH(Order_Details[[#This Row],[Order ID]],'List of Orders '!$A$2:$A$501,0))</f>
        <v>Maharashtra</v>
      </c>
      <c r="K803" t="str">
        <f>INDEX('List of Orders '!$E$2:$E$501, MATCH(Order_Details[[#This Row],[Order ID]],'List of Orders '!$A$2:$A$501,0))</f>
        <v>Pune</v>
      </c>
      <c r="L803" s="4"/>
      <c r="M803"/>
    </row>
    <row r="804" spans="1:13" x14ac:dyDescent="0.3">
      <c r="A804" s="1" t="s">
        <v>240</v>
      </c>
      <c r="B804" s="2">
        <v>30</v>
      </c>
      <c r="C804" s="2">
        <v>12</v>
      </c>
      <c r="D804" s="2">
        <v>3</v>
      </c>
      <c r="E804" s="1" t="s">
        <v>1392</v>
      </c>
      <c r="F804" s="1" t="s">
        <v>360</v>
      </c>
      <c r="G804" s="2" t="str">
        <f>VLOOKUP(Order_Details[[#This Row],[Order ID]],'List of Orders '!$A$1:$E$501,2,FALSE)</f>
        <v>17-06-2019</v>
      </c>
      <c r="H804" s="2" t="s">
        <v>1401</v>
      </c>
      <c r="I804" t="str">
        <f>VLOOKUP(Order_Details[[#This Row],[Order ID]],'List of Orders '!$A$1:$E$501,3,FALSE)</f>
        <v>Amit</v>
      </c>
      <c r="J804" t="str">
        <f>INDEX('List of Orders '!$D$2:$D$501, MATCH(Order_Details[[#This Row],[Order ID]],'List of Orders '!$A$2:$A$501,0))</f>
        <v>Sikkim</v>
      </c>
      <c r="K804" t="str">
        <f>INDEX('List of Orders '!$E$2:$E$501, MATCH(Order_Details[[#This Row],[Order ID]],'List of Orders '!$A$2:$A$501,0))</f>
        <v>Gangtok</v>
      </c>
      <c r="L804" s="4"/>
      <c r="M804"/>
    </row>
    <row r="805" spans="1:13" x14ac:dyDescent="0.3">
      <c r="A805" s="1" t="s">
        <v>372</v>
      </c>
      <c r="B805" s="2">
        <v>28</v>
      </c>
      <c r="C805" s="2">
        <v>10</v>
      </c>
      <c r="D805" s="2">
        <v>3</v>
      </c>
      <c r="E805" s="1" t="s">
        <v>1392</v>
      </c>
      <c r="F805" s="1" t="s">
        <v>360</v>
      </c>
      <c r="G805" s="2" t="str">
        <f>VLOOKUP(Order_Details[[#This Row],[Order ID]],'List of Orders '!$A$1:$E$501,2,FALSE)</f>
        <v>18-06-2019</v>
      </c>
      <c r="H805" s="2" t="s">
        <v>1401</v>
      </c>
      <c r="I805" t="str">
        <f>VLOOKUP(Order_Details[[#This Row],[Order ID]],'List of Orders '!$A$1:$E$501,3,FALSE)</f>
        <v>Sanjay</v>
      </c>
      <c r="J805" t="str">
        <f>INDEX('List of Orders '!$D$2:$D$501, MATCH(Order_Details[[#This Row],[Order ID]],'List of Orders '!$A$2:$A$501,0))</f>
        <v>Goa</v>
      </c>
      <c r="K805" t="str">
        <f>INDEX('List of Orders '!$E$2:$E$501, MATCH(Order_Details[[#This Row],[Order ID]],'List of Orders '!$A$2:$A$501,0))</f>
        <v>Goa</v>
      </c>
      <c r="L805" s="4"/>
      <c r="M805"/>
    </row>
    <row r="806" spans="1:13" x14ac:dyDescent="0.3">
      <c r="A806" s="1" t="s">
        <v>373</v>
      </c>
      <c r="B806" s="2">
        <v>55</v>
      </c>
      <c r="C806" s="2">
        <v>12</v>
      </c>
      <c r="D806" s="2">
        <v>5</v>
      </c>
      <c r="E806" s="1" t="s">
        <v>1392</v>
      </c>
      <c r="F806" s="1" t="s">
        <v>360</v>
      </c>
      <c r="G806" s="2" t="str">
        <f>VLOOKUP(Order_Details[[#This Row],[Order ID]],'List of Orders '!$A$1:$E$501,2,FALSE)</f>
        <v>21-06-2019</v>
      </c>
      <c r="H806" s="2" t="s">
        <v>1401</v>
      </c>
      <c r="I806" t="str">
        <f>VLOOKUP(Order_Details[[#This Row],[Order ID]],'List of Orders '!$A$1:$E$501,3,FALSE)</f>
        <v>Ashmi</v>
      </c>
      <c r="J806" t="str">
        <f>INDEX('List of Orders '!$D$2:$D$501, MATCH(Order_Details[[#This Row],[Order ID]],'List of Orders '!$A$2:$A$501,0))</f>
        <v>Madhya Pradesh</v>
      </c>
      <c r="K806" t="str">
        <f>INDEX('List of Orders '!$E$2:$E$501, MATCH(Order_Details[[#This Row],[Order ID]],'List of Orders '!$A$2:$A$501,0))</f>
        <v>Indore</v>
      </c>
      <c r="L806" s="4"/>
      <c r="M806"/>
    </row>
    <row r="807" spans="1:13" x14ac:dyDescent="0.3">
      <c r="A807" s="1" t="s">
        <v>145</v>
      </c>
      <c r="B807" s="2">
        <v>17</v>
      </c>
      <c r="C807" s="2">
        <v>1</v>
      </c>
      <c r="D807" s="2">
        <v>2</v>
      </c>
      <c r="E807" s="1" t="s">
        <v>1392</v>
      </c>
      <c r="F807" s="1" t="s">
        <v>360</v>
      </c>
      <c r="G807" s="2" t="str">
        <f>VLOOKUP(Order_Details[[#This Row],[Order ID]],'List of Orders '!$A$1:$E$501,2,FALSE)</f>
        <v>27-06-2019</v>
      </c>
      <c r="H807" s="2" t="s">
        <v>1401</v>
      </c>
      <c r="I807" t="str">
        <f>VLOOKUP(Order_Details[[#This Row],[Order ID]],'List of Orders '!$A$1:$E$501,3,FALSE)</f>
        <v>Kirti</v>
      </c>
      <c r="J807" t="str">
        <f>INDEX('List of Orders '!$D$2:$D$501, MATCH(Order_Details[[#This Row],[Order ID]],'List of Orders '!$A$2:$A$501,0))</f>
        <v>Jammu And Kashmir</v>
      </c>
      <c r="K807" t="str">
        <f>INDEX('List of Orders '!$E$2:$E$501, MATCH(Order_Details[[#This Row],[Order ID]],'List of Orders '!$A$2:$A$501,0))</f>
        <v>Kashmir</v>
      </c>
      <c r="L807" s="4"/>
      <c r="M807"/>
    </row>
    <row r="808" spans="1:13" x14ac:dyDescent="0.3">
      <c r="A808" s="1" t="s">
        <v>145</v>
      </c>
      <c r="B808" s="2">
        <v>27</v>
      </c>
      <c r="C808" s="2">
        <v>6</v>
      </c>
      <c r="D808" s="2">
        <v>3</v>
      </c>
      <c r="E808" s="1" t="s">
        <v>1392</v>
      </c>
      <c r="F808" s="1" t="s">
        <v>360</v>
      </c>
      <c r="G808" s="2" t="str">
        <f>VLOOKUP(Order_Details[[#This Row],[Order ID]],'List of Orders '!$A$1:$E$501,2,FALSE)</f>
        <v>27-06-2019</v>
      </c>
      <c r="H808" s="2" t="s">
        <v>1401</v>
      </c>
      <c r="I808" t="str">
        <f>VLOOKUP(Order_Details[[#This Row],[Order ID]],'List of Orders '!$A$1:$E$501,3,FALSE)</f>
        <v>Kirti</v>
      </c>
      <c r="J808" t="str">
        <f>INDEX('List of Orders '!$D$2:$D$501, MATCH(Order_Details[[#This Row],[Order ID]],'List of Orders '!$A$2:$A$501,0))</f>
        <v>Jammu And Kashmir</v>
      </c>
      <c r="K808" t="str">
        <f>INDEX('List of Orders '!$E$2:$E$501, MATCH(Order_Details[[#This Row],[Order ID]],'List of Orders '!$A$2:$A$501,0))</f>
        <v>Kashmir</v>
      </c>
      <c r="L808" s="4"/>
      <c r="M808"/>
    </row>
    <row r="809" spans="1:13" x14ac:dyDescent="0.3">
      <c r="A809" s="1" t="s">
        <v>311</v>
      </c>
      <c r="B809" s="2">
        <v>17</v>
      </c>
      <c r="C809" s="2">
        <v>8</v>
      </c>
      <c r="D809" s="2">
        <v>2</v>
      </c>
      <c r="E809" s="1" t="s">
        <v>1392</v>
      </c>
      <c r="F809" s="1" t="s">
        <v>360</v>
      </c>
      <c r="G809" s="2" t="str">
        <f>VLOOKUP(Order_Details[[#This Row],[Order ID]],'List of Orders '!$A$1:$E$501,2,FALSE)</f>
        <v>22-07-2019</v>
      </c>
      <c r="H809" s="2" t="s">
        <v>1401</v>
      </c>
      <c r="I809" t="str">
        <f>VLOOKUP(Order_Details[[#This Row],[Order ID]],'List of Orders '!$A$1:$E$501,3,FALSE)</f>
        <v>Kasheen</v>
      </c>
      <c r="J809" t="str">
        <f>INDEX('List of Orders '!$D$2:$D$501, MATCH(Order_Details[[#This Row],[Order ID]],'List of Orders '!$A$2:$A$501,0))</f>
        <v>West Bengal</v>
      </c>
      <c r="K809" t="str">
        <f>INDEX('List of Orders '!$E$2:$E$501, MATCH(Order_Details[[#This Row],[Order ID]],'List of Orders '!$A$2:$A$501,0))</f>
        <v>Kolkata</v>
      </c>
      <c r="L809" s="4"/>
      <c r="M809"/>
    </row>
    <row r="810" spans="1:13" x14ac:dyDescent="0.3">
      <c r="A810" s="1" t="s">
        <v>162</v>
      </c>
      <c r="B810" s="2">
        <v>46</v>
      </c>
      <c r="C810" s="2">
        <v>14</v>
      </c>
      <c r="D810" s="2">
        <v>5</v>
      </c>
      <c r="E810" s="1" t="s">
        <v>1392</v>
      </c>
      <c r="F810" s="1" t="s">
        <v>360</v>
      </c>
      <c r="G810" s="2" t="str">
        <f>VLOOKUP(Order_Details[[#This Row],[Order ID]],'List of Orders '!$A$1:$E$501,2,FALSE)</f>
        <v>11-08-2019</v>
      </c>
      <c r="H810" s="2" t="s">
        <v>1401</v>
      </c>
      <c r="I810" t="str">
        <f>VLOOKUP(Order_Details[[#This Row],[Order ID]],'List of Orders '!$A$1:$E$501,3,FALSE)</f>
        <v>Pinky</v>
      </c>
      <c r="J810" t="str">
        <f>INDEX('List of Orders '!$D$2:$D$501, MATCH(Order_Details[[#This Row],[Order ID]],'List of Orders '!$A$2:$A$501,0))</f>
        <v>Jammu And Kashmir</v>
      </c>
      <c r="K810" t="str">
        <f>INDEX('List of Orders '!$E$2:$E$501, MATCH(Order_Details[[#This Row],[Order ID]],'List of Orders '!$A$2:$A$501,0))</f>
        <v>Kashmir</v>
      </c>
      <c r="L810" s="4"/>
      <c r="M810"/>
    </row>
    <row r="811" spans="1:13" x14ac:dyDescent="0.3">
      <c r="A811" s="1" t="s">
        <v>253</v>
      </c>
      <c r="B811" s="2">
        <v>9</v>
      </c>
      <c r="C811" s="2">
        <v>3</v>
      </c>
      <c r="D811" s="2">
        <v>1</v>
      </c>
      <c r="E811" s="1" t="s">
        <v>1392</v>
      </c>
      <c r="F811" s="1" t="s">
        <v>360</v>
      </c>
      <c r="G811" s="2" t="str">
        <f>VLOOKUP(Order_Details[[#This Row],[Order ID]],'List of Orders '!$A$1:$E$501,2,FALSE)</f>
        <v>12-08-2019</v>
      </c>
      <c r="H811" s="2" t="s">
        <v>1401</v>
      </c>
      <c r="I811" t="str">
        <f>VLOOKUP(Order_Details[[#This Row],[Order ID]],'List of Orders '!$A$1:$E$501,3,FALSE)</f>
        <v>Bhishm</v>
      </c>
      <c r="J811" t="str">
        <f>INDEX('List of Orders '!$D$2:$D$501, MATCH(Order_Details[[#This Row],[Order ID]],'List of Orders '!$A$2:$A$501,0))</f>
        <v>Maharashtra</v>
      </c>
      <c r="K811" t="str">
        <f>INDEX('List of Orders '!$E$2:$E$501, MATCH(Order_Details[[#This Row],[Order ID]],'List of Orders '!$A$2:$A$501,0))</f>
        <v>Mumbai</v>
      </c>
      <c r="L811" s="4"/>
      <c r="M811"/>
    </row>
    <row r="812" spans="1:13" x14ac:dyDescent="0.3">
      <c r="A812" s="1" t="s">
        <v>8</v>
      </c>
      <c r="B812" s="2">
        <v>1355</v>
      </c>
      <c r="C812" s="2">
        <v>-60</v>
      </c>
      <c r="D812" s="2">
        <v>5</v>
      </c>
      <c r="E812" s="1" t="s">
        <v>1392</v>
      </c>
      <c r="F812" s="1" t="s">
        <v>374</v>
      </c>
      <c r="G812" s="2" t="str">
        <f>VLOOKUP(Order_Details[[#This Row],[Order ID]],'List of Orders '!$A$1:$E$501,2,FALSE)</f>
        <v>03-04-2018</v>
      </c>
      <c r="H812" s="2" t="s">
        <v>1401</v>
      </c>
      <c r="I812" t="str">
        <f>VLOOKUP(Order_Details[[#This Row],[Order ID]],'List of Orders '!$A$1:$E$501,3,FALSE)</f>
        <v>Jahan</v>
      </c>
      <c r="J812" t="str">
        <f>INDEX('List of Orders '!$D$2:$D$501, MATCH(Order_Details[[#This Row],[Order ID]],'List of Orders '!$A$2:$A$501,0))</f>
        <v>Madhya Pradesh</v>
      </c>
      <c r="K812" t="str">
        <f>INDEX('List of Orders '!$E$2:$E$501, MATCH(Order_Details[[#This Row],[Order ID]],'List of Orders '!$A$2:$A$501,0))</f>
        <v>Bhopal</v>
      </c>
      <c r="L812" s="4"/>
      <c r="M812"/>
    </row>
    <row r="813" spans="1:13" x14ac:dyDescent="0.3">
      <c r="A813" s="1" t="s">
        <v>8</v>
      </c>
      <c r="B813" s="2">
        <v>180</v>
      </c>
      <c r="C813" s="2">
        <v>5</v>
      </c>
      <c r="D813" s="2">
        <v>3</v>
      </c>
      <c r="E813" s="1" t="s">
        <v>1392</v>
      </c>
      <c r="F813" s="1" t="s">
        <v>374</v>
      </c>
      <c r="G813" s="2" t="str">
        <f>VLOOKUP(Order_Details[[#This Row],[Order ID]],'List of Orders '!$A$1:$E$501,2,FALSE)</f>
        <v>03-04-2018</v>
      </c>
      <c r="H813" s="2" t="s">
        <v>1415</v>
      </c>
      <c r="I813" t="str">
        <f>VLOOKUP(Order_Details[[#This Row],[Order ID]],'List of Orders '!$A$1:$E$501,3,FALSE)</f>
        <v>Jahan</v>
      </c>
      <c r="J813" t="str">
        <f>INDEX('List of Orders '!$D$2:$D$501, MATCH(Order_Details[[#This Row],[Order ID]],'List of Orders '!$A$2:$A$501,0))</f>
        <v>Madhya Pradesh</v>
      </c>
      <c r="K813" t="str">
        <f>INDEX('List of Orders '!$E$2:$E$501, MATCH(Order_Details[[#This Row],[Order ID]],'List of Orders '!$A$2:$A$501,0))</f>
        <v>Bhopal</v>
      </c>
      <c r="L813" s="4"/>
      <c r="M813"/>
    </row>
    <row r="814" spans="1:13" x14ac:dyDescent="0.3">
      <c r="A814" s="1" t="s">
        <v>8</v>
      </c>
      <c r="B814" s="2">
        <v>38</v>
      </c>
      <c r="C814" s="2">
        <v>18</v>
      </c>
      <c r="D814" s="2">
        <v>1</v>
      </c>
      <c r="E814" s="1" t="s">
        <v>1392</v>
      </c>
      <c r="F814" s="1" t="s">
        <v>375</v>
      </c>
      <c r="G814" s="2" t="str">
        <f>VLOOKUP(Order_Details[[#This Row],[Order ID]],'List of Orders '!$A$1:$E$501,2,FALSE)</f>
        <v>03-04-2018</v>
      </c>
      <c r="H814" s="2" t="s">
        <v>1415</v>
      </c>
      <c r="I814" t="str">
        <f>VLOOKUP(Order_Details[[#This Row],[Order ID]],'List of Orders '!$A$1:$E$501,3,FALSE)</f>
        <v>Jahan</v>
      </c>
      <c r="J814" t="str">
        <f>INDEX('List of Orders '!$D$2:$D$501, MATCH(Order_Details[[#This Row],[Order ID]],'List of Orders '!$A$2:$A$501,0))</f>
        <v>Madhya Pradesh</v>
      </c>
      <c r="K814" t="str">
        <f>INDEX('List of Orders '!$E$2:$E$501, MATCH(Order_Details[[#This Row],[Order ID]],'List of Orders '!$A$2:$A$501,0))</f>
        <v>Bhopal</v>
      </c>
      <c r="L814" s="4"/>
      <c r="M814"/>
    </row>
    <row r="815" spans="1:13" x14ac:dyDescent="0.3">
      <c r="A815" s="1" t="s">
        <v>376</v>
      </c>
      <c r="B815" s="2">
        <v>50</v>
      </c>
      <c r="C815" s="2">
        <v>15</v>
      </c>
      <c r="D815" s="2">
        <v>4</v>
      </c>
      <c r="E815" s="1" t="s">
        <v>1392</v>
      </c>
      <c r="F815" s="1" t="s">
        <v>377</v>
      </c>
      <c r="G815" s="2" t="str">
        <f>VLOOKUP(Order_Details[[#This Row],[Order ID]],'List of Orders '!$A$1:$E$501,2,FALSE)</f>
        <v>06-04-2018</v>
      </c>
      <c r="H815" s="2" t="s">
        <v>1415</v>
      </c>
      <c r="I815" t="str">
        <f>VLOOKUP(Order_Details[[#This Row],[Order ID]],'List of Orders '!$A$1:$E$501,3,FALSE)</f>
        <v>Sonakshi</v>
      </c>
      <c r="J815" t="str">
        <f>INDEX('List of Orders '!$D$2:$D$501, MATCH(Order_Details[[#This Row],[Order ID]],'List of Orders '!$A$2:$A$501,0))</f>
        <v>Jammu And Kashmir</v>
      </c>
      <c r="K815" t="str">
        <f>INDEX('List of Orders '!$E$2:$E$501, MATCH(Order_Details[[#This Row],[Order ID]],'List of Orders '!$A$2:$A$501,0))</f>
        <v>Kashmir</v>
      </c>
      <c r="L815" s="4"/>
      <c r="M815"/>
    </row>
    <row r="816" spans="1:13" x14ac:dyDescent="0.3">
      <c r="A816" s="1" t="s">
        <v>18</v>
      </c>
      <c r="B816" s="2">
        <v>59</v>
      </c>
      <c r="C816" s="2">
        <v>30</v>
      </c>
      <c r="D816" s="2">
        <v>3</v>
      </c>
      <c r="E816" s="1" t="s">
        <v>1392</v>
      </c>
      <c r="F816" s="1" t="s">
        <v>377</v>
      </c>
      <c r="G816" s="2" t="str">
        <f>VLOOKUP(Order_Details[[#This Row],[Order ID]],'List of Orders '!$A$1:$E$501,2,FALSE)</f>
        <v>25-04-2018</v>
      </c>
      <c r="H816" s="2" t="s">
        <v>1415</v>
      </c>
      <c r="I816" t="str">
        <f>VLOOKUP(Order_Details[[#This Row],[Order ID]],'List of Orders '!$A$1:$E$501,3,FALSE)</f>
        <v>Pinky</v>
      </c>
      <c r="J816" t="str">
        <f>INDEX('List of Orders '!$D$2:$D$501, MATCH(Order_Details[[#This Row],[Order ID]],'List of Orders '!$A$2:$A$501,0))</f>
        <v>Jammu And Kashmir</v>
      </c>
      <c r="K816" t="str">
        <f>INDEX('List of Orders '!$E$2:$E$501, MATCH(Order_Details[[#This Row],[Order ID]],'List of Orders '!$A$2:$A$501,0))</f>
        <v>Kashmir</v>
      </c>
      <c r="L816" s="4"/>
      <c r="M816"/>
    </row>
    <row r="817" spans="1:13" x14ac:dyDescent="0.3">
      <c r="A817" s="1" t="s">
        <v>378</v>
      </c>
      <c r="B817" s="2">
        <v>1560</v>
      </c>
      <c r="C817" s="2">
        <v>421</v>
      </c>
      <c r="D817" s="2">
        <v>3</v>
      </c>
      <c r="E817" s="1" t="s">
        <v>1392</v>
      </c>
      <c r="F817" s="1" t="s">
        <v>374</v>
      </c>
      <c r="G817" s="2" t="str">
        <f>VLOOKUP(Order_Details[[#This Row],[Order ID]],'List of Orders '!$A$1:$E$501,2,FALSE)</f>
        <v>29-04-2018</v>
      </c>
      <c r="H817" s="2" t="s">
        <v>1415</v>
      </c>
      <c r="I817" t="str">
        <f>VLOOKUP(Order_Details[[#This Row],[Order ID]],'List of Orders '!$A$1:$E$501,3,FALSE)</f>
        <v>Hemant</v>
      </c>
      <c r="J817" t="str">
        <f>INDEX('List of Orders '!$D$2:$D$501, MATCH(Order_Details[[#This Row],[Order ID]],'List of Orders '!$A$2:$A$501,0))</f>
        <v>Kerala</v>
      </c>
      <c r="K817" t="str">
        <f>INDEX('List of Orders '!$E$2:$E$501, MATCH(Order_Details[[#This Row],[Order ID]],'List of Orders '!$A$2:$A$501,0))</f>
        <v>Thiruvananthapuram</v>
      </c>
      <c r="L817" s="4"/>
      <c r="M817"/>
    </row>
    <row r="818" spans="1:13" x14ac:dyDescent="0.3">
      <c r="A818" s="1" t="s">
        <v>256</v>
      </c>
      <c r="B818" s="2">
        <v>114</v>
      </c>
      <c r="C818" s="2">
        <v>-39</v>
      </c>
      <c r="D818" s="2">
        <v>5</v>
      </c>
      <c r="E818" s="1" t="s">
        <v>1392</v>
      </c>
      <c r="F818" s="1" t="s">
        <v>375</v>
      </c>
      <c r="G818" s="2" t="str">
        <f>VLOOKUP(Order_Details[[#This Row],[Order ID]],'List of Orders '!$A$1:$E$501,2,FALSE)</f>
        <v>30-04-2018</v>
      </c>
      <c r="H818" s="2" t="s">
        <v>1415</v>
      </c>
      <c r="I818" t="str">
        <f>VLOOKUP(Order_Details[[#This Row],[Order ID]],'List of Orders '!$A$1:$E$501,3,FALSE)</f>
        <v>Sahil</v>
      </c>
      <c r="J818" t="str">
        <f>INDEX('List of Orders '!$D$2:$D$501, MATCH(Order_Details[[#This Row],[Order ID]],'List of Orders '!$A$2:$A$501,0))</f>
        <v>Punjab</v>
      </c>
      <c r="K818" t="str">
        <f>INDEX('List of Orders '!$E$2:$E$501, MATCH(Order_Details[[#This Row],[Order ID]],'List of Orders '!$A$2:$A$501,0))</f>
        <v>Chandigarh</v>
      </c>
      <c r="L818" s="4"/>
      <c r="M818"/>
    </row>
    <row r="819" spans="1:13" x14ac:dyDescent="0.3">
      <c r="A819" s="1" t="s">
        <v>256</v>
      </c>
      <c r="B819" s="2">
        <v>42</v>
      </c>
      <c r="C819" s="2">
        <v>-26</v>
      </c>
      <c r="D819" s="2">
        <v>2</v>
      </c>
      <c r="E819" s="1" t="s">
        <v>1392</v>
      </c>
      <c r="F819" s="1" t="s">
        <v>375</v>
      </c>
      <c r="G819" s="2" t="str">
        <f>VLOOKUP(Order_Details[[#This Row],[Order ID]],'List of Orders '!$A$1:$E$501,2,FALSE)</f>
        <v>30-04-2018</v>
      </c>
      <c r="H819" s="2" t="s">
        <v>1415</v>
      </c>
      <c r="I819" t="str">
        <f>VLOOKUP(Order_Details[[#This Row],[Order ID]],'List of Orders '!$A$1:$E$501,3,FALSE)</f>
        <v>Sahil</v>
      </c>
      <c r="J819" t="str">
        <f>INDEX('List of Orders '!$D$2:$D$501, MATCH(Order_Details[[#This Row],[Order ID]],'List of Orders '!$A$2:$A$501,0))</f>
        <v>Punjab</v>
      </c>
      <c r="K819" t="str">
        <f>INDEX('List of Orders '!$E$2:$E$501, MATCH(Order_Details[[#This Row],[Order ID]],'List of Orders '!$A$2:$A$501,0))</f>
        <v>Chandigarh</v>
      </c>
      <c r="L819" s="4"/>
      <c r="M819"/>
    </row>
    <row r="820" spans="1:13" x14ac:dyDescent="0.3">
      <c r="A820" s="1" t="s">
        <v>379</v>
      </c>
      <c r="B820" s="2">
        <v>19</v>
      </c>
      <c r="C820" s="2">
        <v>-2</v>
      </c>
      <c r="D820" s="2">
        <v>2</v>
      </c>
      <c r="E820" s="1" t="s">
        <v>1392</v>
      </c>
      <c r="F820" s="1" t="s">
        <v>377</v>
      </c>
      <c r="G820" s="2" t="str">
        <f>VLOOKUP(Order_Details[[#This Row],[Order ID]],'List of Orders '!$A$1:$E$501,2,FALSE)</f>
        <v>02-05-2018</v>
      </c>
      <c r="H820" s="2" t="s">
        <v>1415</v>
      </c>
      <c r="I820" t="str">
        <f>VLOOKUP(Order_Details[[#This Row],[Order ID]],'List of Orders '!$A$1:$E$501,3,FALSE)</f>
        <v>Manish</v>
      </c>
      <c r="J820" t="str">
        <f>INDEX('List of Orders '!$D$2:$D$501, MATCH(Order_Details[[#This Row],[Order ID]],'List of Orders '!$A$2:$A$501,0))</f>
        <v>Himachal Pradesh</v>
      </c>
      <c r="K820" t="str">
        <f>INDEX('List of Orders '!$E$2:$E$501, MATCH(Order_Details[[#This Row],[Order ID]],'List of Orders '!$A$2:$A$501,0))</f>
        <v>Simla</v>
      </c>
      <c r="L820" s="4"/>
      <c r="M820"/>
    </row>
    <row r="821" spans="1:13" x14ac:dyDescent="0.3">
      <c r="A821" s="1" t="s">
        <v>20</v>
      </c>
      <c r="B821" s="2">
        <v>496</v>
      </c>
      <c r="C821" s="2">
        <v>-79</v>
      </c>
      <c r="D821" s="2">
        <v>2</v>
      </c>
      <c r="E821" s="1" t="s">
        <v>1392</v>
      </c>
      <c r="F821" s="1" t="s">
        <v>374</v>
      </c>
      <c r="G821" s="2" t="str">
        <f>VLOOKUP(Order_Details[[#This Row],[Order ID]],'List of Orders '!$A$1:$E$501,2,FALSE)</f>
        <v>03-05-2018</v>
      </c>
      <c r="H821" s="2" t="s">
        <v>1415</v>
      </c>
      <c r="I821" t="str">
        <f>VLOOKUP(Order_Details[[#This Row],[Order ID]],'List of Orders '!$A$1:$E$501,3,FALSE)</f>
        <v>Amit</v>
      </c>
      <c r="J821" t="str">
        <f>INDEX('List of Orders '!$D$2:$D$501, MATCH(Order_Details[[#This Row],[Order ID]],'List of Orders '!$A$2:$A$501,0))</f>
        <v>Sikkim</v>
      </c>
      <c r="K821" t="str">
        <f>INDEX('List of Orders '!$E$2:$E$501, MATCH(Order_Details[[#This Row],[Order ID]],'List of Orders '!$A$2:$A$501,0))</f>
        <v>Gangtok</v>
      </c>
      <c r="L821" s="4"/>
      <c r="M821"/>
    </row>
    <row r="822" spans="1:13" x14ac:dyDescent="0.3">
      <c r="A822" s="1" t="s">
        <v>23</v>
      </c>
      <c r="B822" s="2">
        <v>68</v>
      </c>
      <c r="C822" s="2">
        <v>-62</v>
      </c>
      <c r="D822" s="2">
        <v>2</v>
      </c>
      <c r="E822" s="1" t="s">
        <v>1392</v>
      </c>
      <c r="F822" s="1" t="s">
        <v>374</v>
      </c>
      <c r="G822" s="2" t="str">
        <f>VLOOKUP(Order_Details[[#This Row],[Order ID]],'List of Orders '!$A$1:$E$501,2,FALSE)</f>
        <v>10-05-2018</v>
      </c>
      <c r="H822" s="2" t="s">
        <v>1415</v>
      </c>
      <c r="I822" t="str">
        <f>VLOOKUP(Order_Details[[#This Row],[Order ID]],'List of Orders '!$A$1:$E$501,3,FALSE)</f>
        <v>Paridhi</v>
      </c>
      <c r="J822" t="str">
        <f>INDEX('List of Orders '!$D$2:$D$501, MATCH(Order_Details[[#This Row],[Order ID]],'List of Orders '!$A$2:$A$501,0))</f>
        <v>Rajasthan</v>
      </c>
      <c r="K822" t="str">
        <f>INDEX('List of Orders '!$E$2:$E$501, MATCH(Order_Details[[#This Row],[Order ID]],'List of Orders '!$A$2:$A$501,0))</f>
        <v>Jaipur</v>
      </c>
      <c r="L822" s="4"/>
      <c r="M822"/>
    </row>
    <row r="823" spans="1:13" x14ac:dyDescent="0.3">
      <c r="A823" s="1" t="s">
        <v>27</v>
      </c>
      <c r="B823" s="2">
        <v>269</v>
      </c>
      <c r="C823" s="2">
        <v>111</v>
      </c>
      <c r="D823" s="2">
        <v>3</v>
      </c>
      <c r="E823" s="1" t="s">
        <v>1392</v>
      </c>
      <c r="F823" s="1" t="s">
        <v>374</v>
      </c>
      <c r="G823" s="2" t="str">
        <f>VLOOKUP(Order_Details[[#This Row],[Order ID]],'List of Orders '!$A$1:$E$501,2,FALSE)</f>
        <v>20-05-2018</v>
      </c>
      <c r="H823" s="2" t="s">
        <v>1415</v>
      </c>
      <c r="I823" t="str">
        <f>VLOOKUP(Order_Details[[#This Row],[Order ID]],'List of Orders '!$A$1:$E$501,3,FALSE)</f>
        <v>Chirag</v>
      </c>
      <c r="J823" t="str">
        <f>INDEX('List of Orders '!$D$2:$D$501, MATCH(Order_Details[[#This Row],[Order ID]],'List of Orders '!$A$2:$A$501,0))</f>
        <v>Maharashtra</v>
      </c>
      <c r="K823" t="str">
        <f>INDEX('List of Orders '!$E$2:$E$501, MATCH(Order_Details[[#This Row],[Order ID]],'List of Orders '!$A$2:$A$501,0))</f>
        <v>Mumbai</v>
      </c>
      <c r="L823" s="4"/>
      <c r="M823"/>
    </row>
    <row r="824" spans="1:13" x14ac:dyDescent="0.3">
      <c r="A824" s="1" t="s">
        <v>28</v>
      </c>
      <c r="B824" s="2">
        <v>7</v>
      </c>
      <c r="C824" s="2">
        <v>0</v>
      </c>
      <c r="D824" s="2">
        <v>1</v>
      </c>
      <c r="E824" s="1" t="s">
        <v>1392</v>
      </c>
      <c r="F824" s="1" t="s">
        <v>377</v>
      </c>
      <c r="G824" s="2" t="str">
        <f>VLOOKUP(Order_Details[[#This Row],[Order ID]],'List of Orders '!$A$1:$E$501,2,FALSE)</f>
        <v>21-05-2018</v>
      </c>
      <c r="H824" s="2" t="s">
        <v>1415</v>
      </c>
      <c r="I824" t="str">
        <f>VLOOKUP(Order_Details[[#This Row],[Order ID]],'List of Orders '!$A$1:$E$501,3,FALSE)</f>
        <v>Anurag</v>
      </c>
      <c r="J824" t="str">
        <f>INDEX('List of Orders '!$D$2:$D$501, MATCH(Order_Details[[#This Row],[Order ID]],'List of Orders '!$A$2:$A$501,0))</f>
        <v>Madhya Pradesh</v>
      </c>
      <c r="K824" t="str">
        <f>INDEX('List of Orders '!$E$2:$E$501, MATCH(Order_Details[[#This Row],[Order ID]],'List of Orders '!$A$2:$A$501,0))</f>
        <v>Indore</v>
      </c>
      <c r="L824" s="4"/>
      <c r="M824"/>
    </row>
    <row r="825" spans="1:13" x14ac:dyDescent="0.3">
      <c r="A825" s="1" t="s">
        <v>29</v>
      </c>
      <c r="B825" s="2">
        <v>21</v>
      </c>
      <c r="C825" s="2">
        <v>-13</v>
      </c>
      <c r="D825" s="2">
        <v>3</v>
      </c>
      <c r="E825" s="1" t="s">
        <v>1392</v>
      </c>
      <c r="F825" s="1" t="s">
        <v>377</v>
      </c>
      <c r="G825" s="2" t="str">
        <f>VLOOKUP(Order_Details[[#This Row],[Order ID]],'List of Orders '!$A$1:$E$501,2,FALSE)</f>
        <v>22-05-2018</v>
      </c>
      <c r="H825" s="2" t="s">
        <v>1415</v>
      </c>
      <c r="I825" t="str">
        <f>VLOOKUP(Order_Details[[#This Row],[Order ID]],'List of Orders '!$A$1:$E$501,3,FALSE)</f>
        <v>Tushina</v>
      </c>
      <c r="J825" t="str">
        <f>INDEX('List of Orders '!$D$2:$D$501, MATCH(Order_Details[[#This Row],[Order ID]],'List of Orders '!$A$2:$A$501,0))</f>
        <v>Goa</v>
      </c>
      <c r="K825" t="str">
        <f>INDEX('List of Orders '!$E$2:$E$501, MATCH(Order_Details[[#This Row],[Order ID]],'List of Orders '!$A$2:$A$501,0))</f>
        <v>Goa</v>
      </c>
      <c r="L825" s="4"/>
      <c r="M825"/>
    </row>
    <row r="826" spans="1:13" x14ac:dyDescent="0.3">
      <c r="A826" s="1" t="s">
        <v>29</v>
      </c>
      <c r="B826" s="2">
        <v>34</v>
      </c>
      <c r="C826" s="2">
        <v>-6</v>
      </c>
      <c r="D826" s="2">
        <v>4</v>
      </c>
      <c r="E826" s="1" t="s">
        <v>1392</v>
      </c>
      <c r="F826" s="1" t="s">
        <v>377</v>
      </c>
      <c r="G826" s="2" t="str">
        <f>VLOOKUP(Order_Details[[#This Row],[Order ID]],'List of Orders '!$A$1:$E$501,2,FALSE)</f>
        <v>22-05-2018</v>
      </c>
      <c r="H826" s="2" t="s">
        <v>1415</v>
      </c>
      <c r="I826" t="str">
        <f>VLOOKUP(Order_Details[[#This Row],[Order ID]],'List of Orders '!$A$1:$E$501,3,FALSE)</f>
        <v>Tushina</v>
      </c>
      <c r="J826" t="str">
        <f>INDEX('List of Orders '!$D$2:$D$501, MATCH(Order_Details[[#This Row],[Order ID]],'List of Orders '!$A$2:$A$501,0))</f>
        <v>Goa</v>
      </c>
      <c r="K826" t="str">
        <f>INDEX('List of Orders '!$E$2:$E$501, MATCH(Order_Details[[#This Row],[Order ID]],'List of Orders '!$A$2:$A$501,0))</f>
        <v>Goa</v>
      </c>
      <c r="L826" s="4"/>
      <c r="M826"/>
    </row>
    <row r="827" spans="1:13" x14ac:dyDescent="0.3">
      <c r="A827" s="1" t="s">
        <v>32</v>
      </c>
      <c r="B827" s="2">
        <v>97</v>
      </c>
      <c r="C827" s="2">
        <v>-62</v>
      </c>
      <c r="D827" s="2">
        <v>2</v>
      </c>
      <c r="E827" s="1" t="s">
        <v>1392</v>
      </c>
      <c r="F827" s="1" t="s">
        <v>374</v>
      </c>
      <c r="G827" s="2" t="str">
        <f>VLOOKUP(Order_Details[[#This Row],[Order ID]],'List of Orders '!$A$1:$E$501,2,FALSE)</f>
        <v>25-05-2018</v>
      </c>
      <c r="H827" s="2" t="s">
        <v>1415</v>
      </c>
      <c r="I827" t="str">
        <f>VLOOKUP(Order_Details[[#This Row],[Order ID]],'List of Orders '!$A$1:$E$501,3,FALSE)</f>
        <v>Nida</v>
      </c>
      <c r="J827" t="str">
        <f>INDEX('List of Orders '!$D$2:$D$501, MATCH(Order_Details[[#This Row],[Order ID]],'List of Orders '!$A$2:$A$501,0))</f>
        <v>Madhya Pradesh</v>
      </c>
      <c r="K827" t="str">
        <f>INDEX('List of Orders '!$E$2:$E$501, MATCH(Order_Details[[#This Row],[Order ID]],'List of Orders '!$A$2:$A$501,0))</f>
        <v>Indore</v>
      </c>
      <c r="L827" s="4"/>
      <c r="M827"/>
    </row>
    <row r="828" spans="1:13" x14ac:dyDescent="0.3">
      <c r="A828" s="1" t="s">
        <v>380</v>
      </c>
      <c r="B828" s="2">
        <v>832</v>
      </c>
      <c r="C828" s="2">
        <v>0</v>
      </c>
      <c r="D828" s="2">
        <v>3</v>
      </c>
      <c r="E828" s="1" t="s">
        <v>1392</v>
      </c>
      <c r="F828" s="1" t="s">
        <v>374</v>
      </c>
      <c r="G828" s="2" t="str">
        <f>VLOOKUP(Order_Details[[#This Row],[Order ID]],'List of Orders '!$A$1:$E$501,2,FALSE)</f>
        <v>10-06-2018</v>
      </c>
      <c r="H828" s="2" t="s">
        <v>1415</v>
      </c>
      <c r="I828" t="str">
        <f>VLOOKUP(Order_Details[[#This Row],[Order ID]],'List of Orders '!$A$1:$E$501,3,FALSE)</f>
        <v>Mitali</v>
      </c>
      <c r="J828" t="str">
        <f>INDEX('List of Orders '!$D$2:$D$501, MATCH(Order_Details[[#This Row],[Order ID]],'List of Orders '!$A$2:$A$501,0))</f>
        <v>Nagaland</v>
      </c>
      <c r="K828" t="str">
        <f>INDEX('List of Orders '!$E$2:$E$501, MATCH(Order_Details[[#This Row],[Order ID]],'List of Orders '!$A$2:$A$501,0))</f>
        <v>Kohima</v>
      </c>
      <c r="L828" s="4"/>
      <c r="M828"/>
    </row>
    <row r="829" spans="1:13" x14ac:dyDescent="0.3">
      <c r="A829" s="1" t="s">
        <v>344</v>
      </c>
      <c r="B829" s="2">
        <v>1263</v>
      </c>
      <c r="C829" s="2">
        <v>-56</v>
      </c>
      <c r="D829" s="2">
        <v>5</v>
      </c>
      <c r="E829" s="1" t="s">
        <v>1392</v>
      </c>
      <c r="F829" s="1" t="s">
        <v>374</v>
      </c>
      <c r="G829" s="2" t="str">
        <f>VLOOKUP(Order_Details[[#This Row],[Order ID]],'List of Orders '!$A$1:$E$501,2,FALSE)</f>
        <v>15-06-2018</v>
      </c>
      <c r="H829" s="2" t="s">
        <v>1415</v>
      </c>
      <c r="I829" t="str">
        <f>VLOOKUP(Order_Details[[#This Row],[Order ID]],'List of Orders '!$A$1:$E$501,3,FALSE)</f>
        <v>Chandni</v>
      </c>
      <c r="J829" t="str">
        <f>INDEX('List of Orders '!$D$2:$D$501, MATCH(Order_Details[[#This Row],[Order ID]],'List of Orders '!$A$2:$A$501,0))</f>
        <v>Rajasthan</v>
      </c>
      <c r="K829" t="str">
        <f>INDEX('List of Orders '!$E$2:$E$501, MATCH(Order_Details[[#This Row],[Order ID]],'List of Orders '!$A$2:$A$501,0))</f>
        <v>Jaipur</v>
      </c>
      <c r="L829" s="4"/>
      <c r="M829"/>
    </row>
    <row r="830" spans="1:13" x14ac:dyDescent="0.3">
      <c r="A830" s="1" t="s">
        <v>42</v>
      </c>
      <c r="B830" s="2">
        <v>523</v>
      </c>
      <c r="C830" s="2">
        <v>204</v>
      </c>
      <c r="D830" s="2">
        <v>7</v>
      </c>
      <c r="E830" s="1" t="s">
        <v>1392</v>
      </c>
      <c r="F830" s="1" t="s">
        <v>374</v>
      </c>
      <c r="G830" s="2" t="str">
        <f>VLOOKUP(Order_Details[[#This Row],[Order ID]],'List of Orders '!$A$1:$E$501,2,FALSE)</f>
        <v>20-06-2018</v>
      </c>
      <c r="H830" s="2" t="s">
        <v>1415</v>
      </c>
      <c r="I830" t="str">
        <f>VLOOKUP(Order_Details[[#This Row],[Order ID]],'List of Orders '!$A$1:$E$501,3,FALSE)</f>
        <v>Bhawna</v>
      </c>
      <c r="J830" t="str">
        <f>INDEX('List of Orders '!$D$2:$D$501, MATCH(Order_Details[[#This Row],[Order ID]],'List of Orders '!$A$2:$A$501,0))</f>
        <v>Madhya Pradesh</v>
      </c>
      <c r="K830" t="str">
        <f>INDEX('List of Orders '!$E$2:$E$501, MATCH(Order_Details[[#This Row],[Order ID]],'List of Orders '!$A$2:$A$501,0))</f>
        <v>Indore</v>
      </c>
      <c r="L830" s="4"/>
      <c r="M830"/>
    </row>
    <row r="831" spans="1:13" x14ac:dyDescent="0.3">
      <c r="A831" s="1" t="s">
        <v>45</v>
      </c>
      <c r="B831" s="2">
        <v>14</v>
      </c>
      <c r="C831" s="2">
        <v>-1</v>
      </c>
      <c r="D831" s="2">
        <v>4</v>
      </c>
      <c r="E831" s="1" t="s">
        <v>1392</v>
      </c>
      <c r="F831" s="1" t="s">
        <v>375</v>
      </c>
      <c r="G831" s="2" t="str">
        <f>VLOOKUP(Order_Details[[#This Row],[Order ID]],'List of Orders '!$A$1:$E$501,2,FALSE)</f>
        <v>26-06-2018</v>
      </c>
      <c r="H831" s="2" t="s">
        <v>1415</v>
      </c>
      <c r="I831" t="str">
        <f>VLOOKUP(Order_Details[[#This Row],[Order ID]],'List of Orders '!$A$1:$E$501,3,FALSE)</f>
        <v>Sanjna</v>
      </c>
      <c r="J831" t="str">
        <f>INDEX('List of Orders '!$D$2:$D$501, MATCH(Order_Details[[#This Row],[Order ID]],'List of Orders '!$A$2:$A$501,0))</f>
        <v>Maharashtra</v>
      </c>
      <c r="K831" t="str">
        <f>INDEX('List of Orders '!$E$2:$E$501, MATCH(Order_Details[[#This Row],[Order ID]],'List of Orders '!$A$2:$A$501,0))</f>
        <v>Mumbai</v>
      </c>
      <c r="L831" s="4"/>
      <c r="M831"/>
    </row>
    <row r="832" spans="1:13" x14ac:dyDescent="0.3">
      <c r="A832" s="1" t="s">
        <v>49</v>
      </c>
      <c r="B832" s="2">
        <v>44</v>
      </c>
      <c r="C832" s="2">
        <v>7</v>
      </c>
      <c r="D832" s="2">
        <v>3</v>
      </c>
      <c r="E832" s="1" t="s">
        <v>1392</v>
      </c>
      <c r="F832" s="1" t="s">
        <v>375</v>
      </c>
      <c r="G832" s="2" t="str">
        <f>VLOOKUP(Order_Details[[#This Row],[Order ID]],'List of Orders '!$A$1:$E$501,2,FALSE)</f>
        <v>05-07-2018</v>
      </c>
      <c r="H832" s="2" t="s">
        <v>1415</v>
      </c>
      <c r="I832" t="str">
        <f>VLOOKUP(Order_Details[[#This Row],[Order ID]],'List of Orders '!$A$1:$E$501,3,FALSE)</f>
        <v>Noopur</v>
      </c>
      <c r="J832" t="str">
        <f>INDEX('List of Orders '!$D$2:$D$501, MATCH(Order_Details[[#This Row],[Order ID]],'List of Orders '!$A$2:$A$501,0))</f>
        <v>Karnataka</v>
      </c>
      <c r="K832" t="str">
        <f>INDEX('List of Orders '!$E$2:$E$501, MATCH(Order_Details[[#This Row],[Order ID]],'List of Orders '!$A$2:$A$501,0))</f>
        <v>Bangalore</v>
      </c>
      <c r="L832" s="4"/>
      <c r="M832"/>
    </row>
    <row r="833" spans="1:13" x14ac:dyDescent="0.3">
      <c r="A833" s="1" t="s">
        <v>260</v>
      </c>
      <c r="B833" s="2">
        <v>115</v>
      </c>
      <c r="C833" s="2">
        <v>-39</v>
      </c>
      <c r="D833" s="2">
        <v>3</v>
      </c>
      <c r="E833" s="1" t="s">
        <v>1392</v>
      </c>
      <c r="F833" s="1" t="s">
        <v>374</v>
      </c>
      <c r="G833" s="2" t="str">
        <f>VLOOKUP(Order_Details[[#This Row],[Order ID]],'List of Orders '!$A$1:$E$501,2,FALSE)</f>
        <v>06-07-2018</v>
      </c>
      <c r="H833" s="2" t="s">
        <v>1415</v>
      </c>
      <c r="I833" t="str">
        <f>VLOOKUP(Order_Details[[#This Row],[Order ID]],'List of Orders '!$A$1:$E$501,3,FALSE)</f>
        <v>Vijay</v>
      </c>
      <c r="J833" t="str">
        <f>INDEX('List of Orders '!$D$2:$D$501, MATCH(Order_Details[[#This Row],[Order ID]],'List of Orders '!$A$2:$A$501,0))</f>
        <v>Jammu And Kashmir</v>
      </c>
      <c r="K833" t="str">
        <f>INDEX('List of Orders '!$E$2:$E$501, MATCH(Order_Details[[#This Row],[Order ID]],'List of Orders '!$A$2:$A$501,0))</f>
        <v>Kashmir</v>
      </c>
      <c r="L833" s="4"/>
      <c r="M833"/>
    </row>
    <row r="834" spans="1:13" x14ac:dyDescent="0.3">
      <c r="A834" s="1" t="s">
        <v>50</v>
      </c>
      <c r="B834" s="2">
        <v>87</v>
      </c>
      <c r="C834" s="2">
        <v>-83</v>
      </c>
      <c r="D834" s="2">
        <v>5</v>
      </c>
      <c r="E834" s="1" t="s">
        <v>1392</v>
      </c>
      <c r="F834" s="1" t="s">
        <v>375</v>
      </c>
      <c r="G834" s="2" t="str">
        <f>VLOOKUP(Order_Details[[#This Row],[Order ID]],'List of Orders '!$A$1:$E$501,2,FALSE)</f>
        <v>07-07-2018</v>
      </c>
      <c r="H834" s="2" t="s">
        <v>1415</v>
      </c>
      <c r="I834" t="str">
        <f>VLOOKUP(Order_Details[[#This Row],[Order ID]],'List of Orders '!$A$1:$E$501,3,FALSE)</f>
        <v>Amisha</v>
      </c>
      <c r="J834" t="str">
        <f>INDEX('List of Orders '!$D$2:$D$501, MATCH(Order_Details[[#This Row],[Order ID]],'List of Orders '!$A$2:$A$501,0))</f>
        <v>Tamil Nadu</v>
      </c>
      <c r="K834" t="str">
        <f>INDEX('List of Orders '!$E$2:$E$501, MATCH(Order_Details[[#This Row],[Order ID]],'List of Orders '!$A$2:$A$501,0))</f>
        <v>Chennai</v>
      </c>
      <c r="L834" s="4"/>
      <c r="M834"/>
    </row>
    <row r="835" spans="1:13" x14ac:dyDescent="0.3">
      <c r="A835" s="1" t="s">
        <v>261</v>
      </c>
      <c r="B835" s="2">
        <v>34</v>
      </c>
      <c r="C835" s="2">
        <v>-13</v>
      </c>
      <c r="D835" s="2">
        <v>5</v>
      </c>
      <c r="E835" s="1" t="s">
        <v>1392</v>
      </c>
      <c r="F835" s="1" t="s">
        <v>377</v>
      </c>
      <c r="G835" s="2" t="str">
        <f>VLOOKUP(Order_Details[[#This Row],[Order ID]],'List of Orders '!$A$1:$E$501,2,FALSE)</f>
        <v>08-07-2018</v>
      </c>
      <c r="H835" s="2" t="s">
        <v>1415</v>
      </c>
      <c r="I835" t="str">
        <f>VLOOKUP(Order_Details[[#This Row],[Order ID]],'List of Orders '!$A$1:$E$501,3,FALSE)</f>
        <v>Kritika</v>
      </c>
      <c r="J835" t="str">
        <f>INDEX('List of Orders '!$D$2:$D$501, MATCH(Order_Details[[#This Row],[Order ID]],'List of Orders '!$A$2:$A$501,0))</f>
        <v>Uttar Pradesh</v>
      </c>
      <c r="K835" t="str">
        <f>INDEX('List of Orders '!$E$2:$E$501, MATCH(Order_Details[[#This Row],[Order ID]],'List of Orders '!$A$2:$A$501,0))</f>
        <v>Lucknow</v>
      </c>
      <c r="L835" s="4"/>
      <c r="M835"/>
    </row>
    <row r="836" spans="1:13" x14ac:dyDescent="0.3">
      <c r="A836" s="1" t="s">
        <v>52</v>
      </c>
      <c r="B836" s="2">
        <v>22</v>
      </c>
      <c r="C836" s="2">
        <v>-15</v>
      </c>
      <c r="D836" s="2">
        <v>4</v>
      </c>
      <c r="E836" s="1" t="s">
        <v>1392</v>
      </c>
      <c r="F836" s="1" t="s">
        <v>375</v>
      </c>
      <c r="G836" s="2" t="str">
        <f>VLOOKUP(Order_Details[[#This Row],[Order ID]],'List of Orders '!$A$1:$E$501,2,FALSE)</f>
        <v>12-07-2018</v>
      </c>
      <c r="H836" s="2" t="s">
        <v>1415</v>
      </c>
      <c r="I836" t="str">
        <f>VLOOKUP(Order_Details[[#This Row],[Order ID]],'List of Orders '!$A$1:$E$501,3,FALSE)</f>
        <v>Ekta</v>
      </c>
      <c r="J836" t="str">
        <f>INDEX('List of Orders '!$D$2:$D$501, MATCH(Order_Details[[#This Row],[Order ID]],'List of Orders '!$A$2:$A$501,0))</f>
        <v>Madhya Pradesh</v>
      </c>
      <c r="K836" t="str">
        <f>INDEX('List of Orders '!$E$2:$E$501, MATCH(Order_Details[[#This Row],[Order ID]],'List of Orders '!$A$2:$A$501,0))</f>
        <v>Indore</v>
      </c>
      <c r="L836" s="4"/>
      <c r="M836"/>
    </row>
    <row r="837" spans="1:13" x14ac:dyDescent="0.3">
      <c r="A837" s="1" t="s">
        <v>320</v>
      </c>
      <c r="B837" s="2">
        <v>10</v>
      </c>
      <c r="C837" s="2">
        <v>-1</v>
      </c>
      <c r="D837" s="2">
        <v>1</v>
      </c>
      <c r="E837" s="1" t="s">
        <v>1392</v>
      </c>
      <c r="F837" s="1" t="s">
        <v>377</v>
      </c>
      <c r="G837" s="2" t="str">
        <f>VLOOKUP(Order_Details[[#This Row],[Order ID]],'List of Orders '!$A$1:$E$501,2,FALSE)</f>
        <v>19-07-2018</v>
      </c>
      <c r="H837" s="2" t="s">
        <v>1415</v>
      </c>
      <c r="I837" t="str">
        <f>VLOOKUP(Order_Details[[#This Row],[Order ID]],'List of Orders '!$A$1:$E$501,3,FALSE)</f>
        <v>Megha</v>
      </c>
      <c r="J837" t="str">
        <f>INDEX('List of Orders '!$D$2:$D$501, MATCH(Order_Details[[#This Row],[Order ID]],'List of Orders '!$A$2:$A$501,0))</f>
        <v>Maharashtra</v>
      </c>
      <c r="K837" t="str">
        <f>INDEX('List of Orders '!$E$2:$E$501, MATCH(Order_Details[[#This Row],[Order ID]],'List of Orders '!$A$2:$A$501,0))</f>
        <v>Pune</v>
      </c>
      <c r="L837" s="4"/>
      <c r="M837"/>
    </row>
    <row r="838" spans="1:13" x14ac:dyDescent="0.3">
      <c r="A838" s="1" t="s">
        <v>267</v>
      </c>
      <c r="B838" s="2">
        <v>12</v>
      </c>
      <c r="C838" s="2">
        <v>-7</v>
      </c>
      <c r="D838" s="2">
        <v>2</v>
      </c>
      <c r="E838" s="1" t="s">
        <v>1392</v>
      </c>
      <c r="F838" s="1" t="s">
        <v>377</v>
      </c>
      <c r="G838" s="2" t="str">
        <f>VLOOKUP(Order_Details[[#This Row],[Order ID]],'List of Orders '!$A$1:$E$501,2,FALSE)</f>
        <v>01-08-2018</v>
      </c>
      <c r="H838" s="2" t="s">
        <v>1415</v>
      </c>
      <c r="I838" t="str">
        <f>VLOOKUP(Order_Details[[#This Row],[Order ID]],'List of Orders '!$A$1:$E$501,3,FALSE)</f>
        <v>Wale</v>
      </c>
      <c r="J838" t="str">
        <f>INDEX('List of Orders '!$D$2:$D$501, MATCH(Order_Details[[#This Row],[Order ID]],'List of Orders '!$A$2:$A$501,0))</f>
        <v>Maharashtra</v>
      </c>
      <c r="K838" t="str">
        <f>INDEX('List of Orders '!$E$2:$E$501, MATCH(Order_Details[[#This Row],[Order ID]],'List of Orders '!$A$2:$A$501,0))</f>
        <v>Mumbai</v>
      </c>
      <c r="L838" s="4"/>
      <c r="M838"/>
    </row>
    <row r="839" spans="1:13" x14ac:dyDescent="0.3">
      <c r="A839" s="1" t="s">
        <v>381</v>
      </c>
      <c r="B839" s="2">
        <v>57</v>
      </c>
      <c r="C839" s="2">
        <v>-48</v>
      </c>
      <c r="D839" s="2">
        <v>6</v>
      </c>
      <c r="E839" s="1" t="s">
        <v>1392</v>
      </c>
      <c r="F839" s="1" t="s">
        <v>377</v>
      </c>
      <c r="G839" s="2" t="str">
        <f>VLOOKUP(Order_Details[[#This Row],[Order ID]],'List of Orders '!$A$1:$E$501,2,FALSE)</f>
        <v>05-08-2018</v>
      </c>
      <c r="H839" s="2" t="s">
        <v>1415</v>
      </c>
      <c r="I839" t="str">
        <f>VLOOKUP(Order_Details[[#This Row],[Order ID]],'List of Orders '!$A$1:$E$501,3,FALSE)</f>
        <v>Turumella</v>
      </c>
      <c r="J839" t="str">
        <f>INDEX('List of Orders '!$D$2:$D$501, MATCH(Order_Details[[#This Row],[Order ID]],'List of Orders '!$A$2:$A$501,0))</f>
        <v>Madhya Pradesh</v>
      </c>
      <c r="K839" t="str">
        <f>INDEX('List of Orders '!$E$2:$E$501, MATCH(Order_Details[[#This Row],[Order ID]],'List of Orders '!$A$2:$A$501,0))</f>
        <v>Indore</v>
      </c>
      <c r="L839" s="4"/>
      <c r="M839"/>
    </row>
    <row r="840" spans="1:13" x14ac:dyDescent="0.3">
      <c r="A840" s="1" t="s">
        <v>381</v>
      </c>
      <c r="B840" s="2">
        <v>327</v>
      </c>
      <c r="C840" s="2">
        <v>114</v>
      </c>
      <c r="D840" s="2">
        <v>4</v>
      </c>
      <c r="E840" s="1" t="s">
        <v>1392</v>
      </c>
      <c r="F840" s="1" t="s">
        <v>374</v>
      </c>
      <c r="G840" s="2" t="str">
        <f>VLOOKUP(Order_Details[[#This Row],[Order ID]],'List of Orders '!$A$1:$E$501,2,FALSE)</f>
        <v>05-08-2018</v>
      </c>
      <c r="H840" s="2" t="s">
        <v>1415</v>
      </c>
      <c r="I840" t="str">
        <f>VLOOKUP(Order_Details[[#This Row],[Order ID]],'List of Orders '!$A$1:$E$501,3,FALSE)</f>
        <v>Turumella</v>
      </c>
      <c r="J840" t="str">
        <f>INDEX('List of Orders '!$D$2:$D$501, MATCH(Order_Details[[#This Row],[Order ID]],'List of Orders '!$A$2:$A$501,0))</f>
        <v>Madhya Pradesh</v>
      </c>
      <c r="K840" t="str">
        <f>INDEX('List of Orders '!$E$2:$E$501, MATCH(Order_Details[[#This Row],[Order ID]],'List of Orders '!$A$2:$A$501,0))</f>
        <v>Indore</v>
      </c>
      <c r="L840" s="4"/>
      <c r="M840"/>
    </row>
    <row r="841" spans="1:13" x14ac:dyDescent="0.3">
      <c r="A841" s="1" t="s">
        <v>382</v>
      </c>
      <c r="B841" s="2">
        <v>187</v>
      </c>
      <c r="C841" s="2">
        <v>-15</v>
      </c>
      <c r="D841" s="2">
        <v>3</v>
      </c>
      <c r="E841" s="1" t="s">
        <v>1392</v>
      </c>
      <c r="F841" s="1" t="s">
        <v>374</v>
      </c>
      <c r="G841" s="2" t="str">
        <f>VLOOKUP(Order_Details[[#This Row],[Order ID]],'List of Orders '!$A$1:$E$501,2,FALSE)</f>
        <v>15-08-2018</v>
      </c>
      <c r="H841" s="2" t="s">
        <v>1415</v>
      </c>
      <c r="I841" t="str">
        <f>VLOOKUP(Order_Details[[#This Row],[Order ID]],'List of Orders '!$A$1:$E$501,3,FALSE)</f>
        <v>Shubham</v>
      </c>
      <c r="J841" t="str">
        <f>INDEX('List of Orders '!$D$2:$D$501, MATCH(Order_Details[[#This Row],[Order ID]],'List of Orders '!$A$2:$A$501,0))</f>
        <v>Madhya Pradesh</v>
      </c>
      <c r="K841" t="str">
        <f>INDEX('List of Orders '!$E$2:$E$501, MATCH(Order_Details[[#This Row],[Order ID]],'List of Orders '!$A$2:$A$501,0))</f>
        <v>Indore</v>
      </c>
      <c r="L841" s="4"/>
      <c r="M841"/>
    </row>
    <row r="842" spans="1:13" x14ac:dyDescent="0.3">
      <c r="A842" s="1" t="s">
        <v>59</v>
      </c>
      <c r="B842" s="2">
        <v>503</v>
      </c>
      <c r="C842" s="2">
        <v>-56</v>
      </c>
      <c r="D842" s="2">
        <v>2</v>
      </c>
      <c r="E842" s="1" t="s">
        <v>1392</v>
      </c>
      <c r="F842" s="1" t="s">
        <v>374</v>
      </c>
      <c r="G842" s="2" t="str">
        <f>VLOOKUP(Order_Details[[#This Row],[Order ID]],'List of Orders '!$A$1:$E$501,2,FALSE)</f>
        <v>21-08-2018</v>
      </c>
      <c r="H842" s="2" t="s">
        <v>1415</v>
      </c>
      <c r="I842" t="str">
        <f>VLOOKUP(Order_Details[[#This Row],[Order ID]],'List of Orders '!$A$1:$E$501,3,FALSE)</f>
        <v>Aman</v>
      </c>
      <c r="J842" t="str">
        <f>INDEX('List of Orders '!$D$2:$D$501, MATCH(Order_Details[[#This Row],[Order ID]],'List of Orders '!$A$2:$A$501,0))</f>
        <v>Nagaland</v>
      </c>
      <c r="K842" t="str">
        <f>INDEX('List of Orders '!$E$2:$E$501, MATCH(Order_Details[[#This Row],[Order ID]],'List of Orders '!$A$2:$A$501,0))</f>
        <v>Kohima</v>
      </c>
      <c r="L842" s="4"/>
      <c r="M842"/>
    </row>
    <row r="843" spans="1:13" x14ac:dyDescent="0.3">
      <c r="A843" s="1" t="s">
        <v>348</v>
      </c>
      <c r="B843" s="2">
        <v>8</v>
      </c>
      <c r="C843" s="2">
        <v>-1</v>
      </c>
      <c r="D843" s="2">
        <v>2</v>
      </c>
      <c r="E843" s="1" t="s">
        <v>1392</v>
      </c>
      <c r="F843" s="1" t="s">
        <v>377</v>
      </c>
      <c r="G843" s="2" t="str">
        <f>VLOOKUP(Order_Details[[#This Row],[Order ID]],'List of Orders '!$A$1:$E$501,2,FALSE)</f>
        <v>26-08-2018</v>
      </c>
      <c r="H843" s="2" t="s">
        <v>1415</v>
      </c>
      <c r="I843" t="str">
        <f>VLOOKUP(Order_Details[[#This Row],[Order ID]],'List of Orders '!$A$1:$E$501,3,FALSE)</f>
        <v>Nitant</v>
      </c>
      <c r="J843" t="str">
        <f>INDEX('List of Orders '!$D$2:$D$501, MATCH(Order_Details[[#This Row],[Order ID]],'List of Orders '!$A$2:$A$501,0))</f>
        <v>Rajasthan</v>
      </c>
      <c r="K843" t="str">
        <f>INDEX('List of Orders '!$E$2:$E$501, MATCH(Order_Details[[#This Row],[Order ID]],'List of Orders '!$A$2:$A$501,0))</f>
        <v>Jaipur</v>
      </c>
      <c r="L843" s="4"/>
      <c r="M843"/>
    </row>
    <row r="844" spans="1:13" x14ac:dyDescent="0.3">
      <c r="A844" s="1" t="s">
        <v>63</v>
      </c>
      <c r="B844" s="2">
        <v>10</v>
      </c>
      <c r="C844" s="2">
        <v>-8</v>
      </c>
      <c r="D844" s="2">
        <v>1</v>
      </c>
      <c r="E844" s="1" t="s">
        <v>1392</v>
      </c>
      <c r="F844" s="1" t="s">
        <v>375</v>
      </c>
      <c r="G844" s="2" t="str">
        <f>VLOOKUP(Order_Details[[#This Row],[Order ID]],'List of Orders '!$A$1:$E$501,2,FALSE)</f>
        <v>29-08-2018</v>
      </c>
      <c r="H844" s="2" t="s">
        <v>1415</v>
      </c>
      <c r="I844" t="str">
        <f>VLOOKUP(Order_Details[[#This Row],[Order ID]],'List of Orders '!$A$1:$E$501,3,FALSE)</f>
        <v>Nishant</v>
      </c>
      <c r="J844" t="str">
        <f>INDEX('List of Orders '!$D$2:$D$501, MATCH(Order_Details[[#This Row],[Order ID]],'List of Orders '!$A$2:$A$501,0))</f>
        <v>Maharashtra</v>
      </c>
      <c r="K844" t="str">
        <f>INDEX('List of Orders '!$E$2:$E$501, MATCH(Order_Details[[#This Row],[Order ID]],'List of Orders '!$A$2:$A$501,0))</f>
        <v>Mumbai</v>
      </c>
      <c r="L844" s="4"/>
      <c r="M844"/>
    </row>
    <row r="845" spans="1:13" x14ac:dyDescent="0.3">
      <c r="A845" s="1" t="s">
        <v>63</v>
      </c>
      <c r="B845" s="2">
        <v>14</v>
      </c>
      <c r="C845" s="2">
        <v>-3</v>
      </c>
      <c r="D845" s="2">
        <v>2</v>
      </c>
      <c r="E845" s="1" t="s">
        <v>1392</v>
      </c>
      <c r="F845" s="1" t="s">
        <v>377</v>
      </c>
      <c r="G845" s="2" t="str">
        <f>VLOOKUP(Order_Details[[#This Row],[Order ID]],'List of Orders '!$A$1:$E$501,2,FALSE)</f>
        <v>29-08-2018</v>
      </c>
      <c r="H845" s="2" t="s">
        <v>1415</v>
      </c>
      <c r="I845" t="str">
        <f>VLOOKUP(Order_Details[[#This Row],[Order ID]],'List of Orders '!$A$1:$E$501,3,FALSE)</f>
        <v>Nishant</v>
      </c>
      <c r="J845" t="str">
        <f>INDEX('List of Orders '!$D$2:$D$501, MATCH(Order_Details[[#This Row],[Order ID]],'List of Orders '!$A$2:$A$501,0))</f>
        <v>Maharashtra</v>
      </c>
      <c r="K845" t="str">
        <f>INDEX('List of Orders '!$E$2:$E$501, MATCH(Order_Details[[#This Row],[Order ID]],'List of Orders '!$A$2:$A$501,0))</f>
        <v>Mumbai</v>
      </c>
      <c r="L845" s="4"/>
      <c r="M845"/>
    </row>
    <row r="846" spans="1:13" x14ac:dyDescent="0.3">
      <c r="A846" s="1" t="s">
        <v>182</v>
      </c>
      <c r="B846" s="2">
        <v>62</v>
      </c>
      <c r="C846" s="2">
        <v>-56</v>
      </c>
      <c r="D846" s="2">
        <v>5</v>
      </c>
      <c r="E846" s="1" t="s">
        <v>1392</v>
      </c>
      <c r="F846" s="1" t="s">
        <v>375</v>
      </c>
      <c r="G846" s="2" t="str">
        <f>VLOOKUP(Order_Details[[#This Row],[Order ID]],'List of Orders '!$A$1:$E$501,2,FALSE)</f>
        <v>31-08-2018</v>
      </c>
      <c r="H846" s="2" t="s">
        <v>1415</v>
      </c>
      <c r="I846" t="str">
        <f>VLOOKUP(Order_Details[[#This Row],[Order ID]],'List of Orders '!$A$1:$E$501,3,FALSE)</f>
        <v>Shivam</v>
      </c>
      <c r="J846" t="str">
        <f>INDEX('List of Orders '!$D$2:$D$501, MATCH(Order_Details[[#This Row],[Order ID]],'List of Orders '!$A$2:$A$501,0))</f>
        <v>Uttar Pradesh</v>
      </c>
      <c r="K846" t="str">
        <f>INDEX('List of Orders '!$E$2:$E$501, MATCH(Order_Details[[#This Row],[Order ID]],'List of Orders '!$A$2:$A$501,0))</f>
        <v>Lucknow</v>
      </c>
      <c r="L846" s="4"/>
      <c r="M846"/>
    </row>
    <row r="847" spans="1:13" x14ac:dyDescent="0.3">
      <c r="A847" s="1" t="s">
        <v>182</v>
      </c>
      <c r="B847" s="2">
        <v>341</v>
      </c>
      <c r="C847" s="2">
        <v>-85</v>
      </c>
      <c r="D847" s="2">
        <v>6</v>
      </c>
      <c r="E847" s="1" t="s">
        <v>1392</v>
      </c>
      <c r="F847" s="1" t="s">
        <v>374</v>
      </c>
      <c r="G847" s="2" t="str">
        <f>VLOOKUP(Order_Details[[#This Row],[Order ID]],'List of Orders '!$A$1:$E$501,2,FALSE)</f>
        <v>31-08-2018</v>
      </c>
      <c r="H847" s="2" t="s">
        <v>1415</v>
      </c>
      <c r="I847" t="str">
        <f>VLOOKUP(Order_Details[[#This Row],[Order ID]],'List of Orders '!$A$1:$E$501,3,FALSE)</f>
        <v>Shivam</v>
      </c>
      <c r="J847" t="str">
        <f>INDEX('List of Orders '!$D$2:$D$501, MATCH(Order_Details[[#This Row],[Order ID]],'List of Orders '!$A$2:$A$501,0))</f>
        <v>Uttar Pradesh</v>
      </c>
      <c r="K847" t="str">
        <f>INDEX('List of Orders '!$E$2:$E$501, MATCH(Order_Details[[#This Row],[Order ID]],'List of Orders '!$A$2:$A$501,0))</f>
        <v>Lucknow</v>
      </c>
      <c r="L847" s="4"/>
      <c r="M847"/>
    </row>
    <row r="848" spans="1:13" x14ac:dyDescent="0.3">
      <c r="A848" s="1" t="s">
        <v>64</v>
      </c>
      <c r="B848" s="2">
        <v>72</v>
      </c>
      <c r="C848" s="2">
        <v>-46</v>
      </c>
      <c r="D848" s="2">
        <v>7</v>
      </c>
      <c r="E848" s="1" t="s">
        <v>1392</v>
      </c>
      <c r="F848" s="1" t="s">
        <v>375</v>
      </c>
      <c r="G848" s="2" t="str">
        <f>VLOOKUP(Order_Details[[#This Row],[Order ID]],'List of Orders '!$A$1:$E$501,2,FALSE)</f>
        <v>01-09-2018</v>
      </c>
      <c r="H848" s="2" t="s">
        <v>1415</v>
      </c>
      <c r="I848" t="str">
        <f>VLOOKUP(Order_Details[[#This Row],[Order ID]],'List of Orders '!$A$1:$E$501,3,FALSE)</f>
        <v>Akshay</v>
      </c>
      <c r="J848" t="str">
        <f>INDEX('List of Orders '!$D$2:$D$501, MATCH(Order_Details[[#This Row],[Order ID]],'List of Orders '!$A$2:$A$501,0))</f>
        <v>Bihar</v>
      </c>
      <c r="K848" t="str">
        <f>INDEX('List of Orders '!$E$2:$E$501, MATCH(Order_Details[[#This Row],[Order ID]],'List of Orders '!$A$2:$A$501,0))</f>
        <v>Patna</v>
      </c>
      <c r="L848" s="4"/>
      <c r="M848"/>
    </row>
    <row r="849" spans="1:13" x14ac:dyDescent="0.3">
      <c r="A849" s="1" t="s">
        <v>64</v>
      </c>
      <c r="B849" s="2">
        <v>41</v>
      </c>
      <c r="C849" s="2">
        <v>-14</v>
      </c>
      <c r="D849" s="2">
        <v>5</v>
      </c>
      <c r="E849" s="1" t="s">
        <v>1392</v>
      </c>
      <c r="F849" s="1" t="s">
        <v>377</v>
      </c>
      <c r="G849" s="2" t="str">
        <f>VLOOKUP(Order_Details[[#This Row],[Order ID]],'List of Orders '!$A$1:$E$501,2,FALSE)</f>
        <v>01-09-2018</v>
      </c>
      <c r="H849" s="2" t="s">
        <v>1415</v>
      </c>
      <c r="I849" t="str">
        <f>VLOOKUP(Order_Details[[#This Row],[Order ID]],'List of Orders '!$A$1:$E$501,3,FALSE)</f>
        <v>Akshay</v>
      </c>
      <c r="J849" t="str">
        <f>INDEX('List of Orders '!$D$2:$D$501, MATCH(Order_Details[[#This Row],[Order ID]],'List of Orders '!$A$2:$A$501,0))</f>
        <v>Bihar</v>
      </c>
      <c r="K849" t="str">
        <f>INDEX('List of Orders '!$E$2:$E$501, MATCH(Order_Details[[#This Row],[Order ID]],'List of Orders '!$A$2:$A$501,0))</f>
        <v>Patna</v>
      </c>
      <c r="L849" s="4"/>
      <c r="M849"/>
    </row>
    <row r="850" spans="1:13" x14ac:dyDescent="0.3">
      <c r="A850" s="1" t="s">
        <v>65</v>
      </c>
      <c r="B850" s="2">
        <v>1709</v>
      </c>
      <c r="C850" s="2">
        <v>564</v>
      </c>
      <c r="D850" s="2">
        <v>3</v>
      </c>
      <c r="E850" s="1" t="s">
        <v>1392</v>
      </c>
      <c r="F850" s="1" t="s">
        <v>374</v>
      </c>
      <c r="G850" s="2" t="str">
        <f>VLOOKUP(Order_Details[[#This Row],[Order ID]],'List of Orders '!$A$1:$E$501,2,FALSE)</f>
        <v>02-09-2018</v>
      </c>
      <c r="H850" s="2" t="s">
        <v>1415</v>
      </c>
      <c r="I850" t="str">
        <f>VLOOKUP(Order_Details[[#This Row],[Order ID]],'List of Orders '!$A$1:$E$501,3,FALSE)</f>
        <v>Shourya</v>
      </c>
      <c r="J850" t="str">
        <f>INDEX('List of Orders '!$D$2:$D$501, MATCH(Order_Details[[#This Row],[Order ID]],'List of Orders '!$A$2:$A$501,0))</f>
        <v>Kerala</v>
      </c>
      <c r="K850" t="str">
        <f>INDEX('List of Orders '!$E$2:$E$501, MATCH(Order_Details[[#This Row],[Order ID]],'List of Orders '!$A$2:$A$501,0))</f>
        <v>Thiruvananthapuram</v>
      </c>
      <c r="L850" s="4"/>
      <c r="M850"/>
    </row>
    <row r="851" spans="1:13" x14ac:dyDescent="0.3">
      <c r="A851" s="1" t="s">
        <v>383</v>
      </c>
      <c r="B851" s="2">
        <v>29</v>
      </c>
      <c r="C851" s="2">
        <v>-24</v>
      </c>
      <c r="D851" s="2">
        <v>4</v>
      </c>
      <c r="E851" s="1" t="s">
        <v>1392</v>
      </c>
      <c r="F851" s="1" t="s">
        <v>377</v>
      </c>
      <c r="G851" s="2" t="str">
        <f>VLOOKUP(Order_Details[[#This Row],[Order ID]],'List of Orders '!$A$1:$E$501,2,FALSE)</f>
        <v>03-09-2018</v>
      </c>
      <c r="H851" s="2" t="s">
        <v>1415</v>
      </c>
      <c r="I851" t="str">
        <f>VLOOKUP(Order_Details[[#This Row],[Order ID]],'List of Orders '!$A$1:$E$501,3,FALSE)</f>
        <v>Mohan</v>
      </c>
      <c r="J851" t="str">
        <f>INDEX('List of Orders '!$D$2:$D$501, MATCH(Order_Details[[#This Row],[Order ID]],'List of Orders '!$A$2:$A$501,0))</f>
        <v>Maharashtra</v>
      </c>
      <c r="K851" t="str">
        <f>INDEX('List of Orders '!$E$2:$E$501, MATCH(Order_Details[[#This Row],[Order ID]],'List of Orders '!$A$2:$A$501,0))</f>
        <v>Mumbai</v>
      </c>
      <c r="L851" s="4"/>
      <c r="M851"/>
    </row>
    <row r="852" spans="1:13" x14ac:dyDescent="0.3">
      <c r="A852" s="1" t="s">
        <v>183</v>
      </c>
      <c r="B852" s="2">
        <v>3151</v>
      </c>
      <c r="C852" s="2">
        <v>-35</v>
      </c>
      <c r="D852" s="2">
        <v>7</v>
      </c>
      <c r="E852" s="1" t="s">
        <v>1392</v>
      </c>
      <c r="F852" s="1" t="s">
        <v>374</v>
      </c>
      <c r="G852" s="2" t="str">
        <f>VLOOKUP(Order_Details[[#This Row],[Order ID]],'List of Orders '!$A$1:$E$501,2,FALSE)</f>
        <v>04-09-2018</v>
      </c>
      <c r="H852" s="2" t="s">
        <v>1415</v>
      </c>
      <c r="I852" t="str">
        <f>VLOOKUP(Order_Details[[#This Row],[Order ID]],'List of Orders '!$A$1:$E$501,3,FALSE)</f>
        <v>Mohit</v>
      </c>
      <c r="J852" t="str">
        <f>INDEX('List of Orders '!$D$2:$D$501, MATCH(Order_Details[[#This Row],[Order ID]],'List of Orders '!$A$2:$A$501,0))</f>
        <v>Madhya Pradesh</v>
      </c>
      <c r="K852" t="str">
        <f>INDEX('List of Orders '!$E$2:$E$501, MATCH(Order_Details[[#This Row],[Order ID]],'List of Orders '!$A$2:$A$501,0))</f>
        <v>Indore</v>
      </c>
      <c r="L852" s="4"/>
      <c r="M852"/>
    </row>
    <row r="853" spans="1:13" x14ac:dyDescent="0.3">
      <c r="A853" s="1" t="s">
        <v>68</v>
      </c>
      <c r="B853" s="2">
        <v>26</v>
      </c>
      <c r="C853" s="2">
        <v>0</v>
      </c>
      <c r="D853" s="2">
        <v>2</v>
      </c>
      <c r="E853" s="1" t="s">
        <v>1392</v>
      </c>
      <c r="F853" s="1" t="s">
        <v>375</v>
      </c>
      <c r="G853" s="2" t="str">
        <f>VLOOKUP(Order_Details[[#This Row],[Order ID]],'List of Orders '!$A$1:$E$501,2,FALSE)</f>
        <v>11-09-2018</v>
      </c>
      <c r="H853" s="2" t="s">
        <v>1415</v>
      </c>
      <c r="I853" t="str">
        <f>VLOOKUP(Order_Details[[#This Row],[Order ID]],'List of Orders '!$A$1:$E$501,3,FALSE)</f>
        <v>Sanjova</v>
      </c>
      <c r="J853" t="str">
        <f>INDEX('List of Orders '!$D$2:$D$501, MATCH(Order_Details[[#This Row],[Order ID]],'List of Orders '!$A$2:$A$501,0))</f>
        <v>Maharashtra</v>
      </c>
      <c r="K853" t="str">
        <f>INDEX('List of Orders '!$E$2:$E$501, MATCH(Order_Details[[#This Row],[Order ID]],'List of Orders '!$A$2:$A$501,0))</f>
        <v>Pune</v>
      </c>
      <c r="L853" s="4"/>
      <c r="M853"/>
    </row>
    <row r="854" spans="1:13" x14ac:dyDescent="0.3">
      <c r="A854" s="1" t="s">
        <v>70</v>
      </c>
      <c r="B854" s="2">
        <v>9</v>
      </c>
      <c r="C854" s="2">
        <v>-9</v>
      </c>
      <c r="D854" s="2">
        <v>2</v>
      </c>
      <c r="E854" s="1" t="s">
        <v>1392</v>
      </c>
      <c r="F854" s="1" t="s">
        <v>375</v>
      </c>
      <c r="G854" s="2" t="str">
        <f>VLOOKUP(Order_Details[[#This Row],[Order ID]],'List of Orders '!$A$1:$E$501,2,FALSE)</f>
        <v>14-09-2018</v>
      </c>
      <c r="H854" s="2" t="s">
        <v>1415</v>
      </c>
      <c r="I854" t="str">
        <f>VLOOKUP(Order_Details[[#This Row],[Order ID]],'List of Orders '!$A$1:$E$501,3,FALSE)</f>
        <v>Ashmeet</v>
      </c>
      <c r="J854" t="str">
        <f>INDEX('List of Orders '!$D$2:$D$501, MATCH(Order_Details[[#This Row],[Order ID]],'List of Orders '!$A$2:$A$501,0))</f>
        <v>West Bengal</v>
      </c>
      <c r="K854" t="str">
        <f>INDEX('List of Orders '!$E$2:$E$501, MATCH(Order_Details[[#This Row],[Order ID]],'List of Orders '!$A$2:$A$501,0))</f>
        <v>Kolkata</v>
      </c>
      <c r="L854" s="4"/>
      <c r="M854"/>
    </row>
    <row r="855" spans="1:13" x14ac:dyDescent="0.3">
      <c r="A855" s="1" t="s">
        <v>384</v>
      </c>
      <c r="B855" s="2">
        <v>1582</v>
      </c>
      <c r="C855" s="2">
        <v>-443</v>
      </c>
      <c r="D855" s="2">
        <v>6</v>
      </c>
      <c r="E855" s="1" t="s">
        <v>1392</v>
      </c>
      <c r="F855" s="1" t="s">
        <v>374</v>
      </c>
      <c r="G855" s="2" t="str">
        <f>VLOOKUP(Order_Details[[#This Row],[Order ID]],'List of Orders '!$A$1:$E$501,2,FALSE)</f>
        <v>15-09-2018</v>
      </c>
      <c r="H855" s="2" t="s">
        <v>1415</v>
      </c>
      <c r="I855" t="str">
        <f>VLOOKUP(Order_Details[[#This Row],[Order ID]],'List of Orders '!$A$1:$E$501,3,FALSE)</f>
        <v>Shreyoshe</v>
      </c>
      <c r="J855" t="str">
        <f>INDEX('List of Orders '!$D$2:$D$501, MATCH(Order_Details[[#This Row],[Order ID]],'List of Orders '!$A$2:$A$501,0))</f>
        <v>Karnataka</v>
      </c>
      <c r="K855" t="str">
        <f>INDEX('List of Orders '!$E$2:$E$501, MATCH(Order_Details[[#This Row],[Order ID]],'List of Orders '!$A$2:$A$501,0))</f>
        <v>Bangalore</v>
      </c>
      <c r="L855" s="4"/>
      <c r="M855"/>
    </row>
    <row r="856" spans="1:13" x14ac:dyDescent="0.3">
      <c r="A856" s="1" t="s">
        <v>385</v>
      </c>
      <c r="B856" s="2">
        <v>47</v>
      </c>
      <c r="C856" s="2">
        <v>-20</v>
      </c>
      <c r="D856" s="2">
        <v>2</v>
      </c>
      <c r="E856" s="1" t="s">
        <v>1392</v>
      </c>
      <c r="F856" s="1" t="s">
        <v>375</v>
      </c>
      <c r="G856" s="2" t="str">
        <f>VLOOKUP(Order_Details[[#This Row],[Order ID]],'List of Orders '!$A$1:$E$501,2,FALSE)</f>
        <v>23-09-2018</v>
      </c>
      <c r="H856" s="2" t="s">
        <v>1415</v>
      </c>
      <c r="I856" t="str">
        <f>VLOOKUP(Order_Details[[#This Row],[Order ID]],'List of Orders '!$A$1:$E$501,3,FALSE)</f>
        <v>Mousam</v>
      </c>
      <c r="J856" t="str">
        <f>INDEX('List of Orders '!$D$2:$D$501, MATCH(Order_Details[[#This Row],[Order ID]],'List of Orders '!$A$2:$A$501,0))</f>
        <v>Maharashtra</v>
      </c>
      <c r="K856" t="str">
        <f>INDEX('List of Orders '!$E$2:$E$501, MATCH(Order_Details[[#This Row],[Order ID]],'List of Orders '!$A$2:$A$501,0))</f>
        <v>Mumbai</v>
      </c>
      <c r="L856" s="4"/>
      <c r="M856"/>
    </row>
    <row r="857" spans="1:13" x14ac:dyDescent="0.3">
      <c r="A857" s="1" t="s">
        <v>321</v>
      </c>
      <c r="B857" s="2">
        <v>69</v>
      </c>
      <c r="C857" s="2">
        <v>-67</v>
      </c>
      <c r="D857" s="2">
        <v>4</v>
      </c>
      <c r="E857" s="1" t="s">
        <v>1392</v>
      </c>
      <c r="F857" s="1" t="s">
        <v>375</v>
      </c>
      <c r="G857" s="2" t="str">
        <f>VLOOKUP(Order_Details[[#This Row],[Order ID]],'List of Orders '!$A$1:$E$501,2,FALSE)</f>
        <v>24-09-2018</v>
      </c>
      <c r="H857" s="2" t="s">
        <v>1415</v>
      </c>
      <c r="I857" t="str">
        <f>VLOOKUP(Order_Details[[#This Row],[Order ID]],'List of Orders '!$A$1:$E$501,3,FALSE)</f>
        <v>Aditi</v>
      </c>
      <c r="J857" t="str">
        <f>INDEX('List of Orders '!$D$2:$D$501, MATCH(Order_Details[[#This Row],[Order ID]],'List of Orders '!$A$2:$A$501,0))</f>
        <v>Madhya Pradesh</v>
      </c>
      <c r="K857" t="str">
        <f>INDEX('List of Orders '!$E$2:$E$501, MATCH(Order_Details[[#This Row],[Order ID]],'List of Orders '!$A$2:$A$501,0))</f>
        <v>Indore</v>
      </c>
      <c r="L857" s="4"/>
      <c r="M857"/>
    </row>
    <row r="858" spans="1:13" x14ac:dyDescent="0.3">
      <c r="A858" s="1" t="s">
        <v>321</v>
      </c>
      <c r="B858" s="2">
        <v>117</v>
      </c>
      <c r="C858" s="2">
        <v>17</v>
      </c>
      <c r="D858" s="2">
        <v>6</v>
      </c>
      <c r="E858" s="1" t="s">
        <v>1392</v>
      </c>
      <c r="F858" s="1" t="s">
        <v>375</v>
      </c>
      <c r="G858" s="2" t="str">
        <f>VLOOKUP(Order_Details[[#This Row],[Order ID]],'List of Orders '!$A$1:$E$501,2,FALSE)</f>
        <v>24-09-2018</v>
      </c>
      <c r="H858" s="2" t="s">
        <v>1415</v>
      </c>
      <c r="I858" t="str">
        <f>VLOOKUP(Order_Details[[#This Row],[Order ID]],'List of Orders '!$A$1:$E$501,3,FALSE)</f>
        <v>Aditi</v>
      </c>
      <c r="J858" t="str">
        <f>INDEX('List of Orders '!$D$2:$D$501, MATCH(Order_Details[[#This Row],[Order ID]],'List of Orders '!$A$2:$A$501,0))</f>
        <v>Madhya Pradesh</v>
      </c>
      <c r="K858" t="str">
        <f>INDEX('List of Orders '!$E$2:$E$501, MATCH(Order_Details[[#This Row],[Order ID]],'List of Orders '!$A$2:$A$501,0))</f>
        <v>Indore</v>
      </c>
      <c r="L858" s="4"/>
      <c r="M858"/>
    </row>
    <row r="859" spans="1:13" x14ac:dyDescent="0.3">
      <c r="A859" s="1" t="s">
        <v>186</v>
      </c>
      <c r="B859" s="2">
        <v>767</v>
      </c>
      <c r="C859" s="2">
        <v>-353</v>
      </c>
      <c r="D859" s="2">
        <v>5</v>
      </c>
      <c r="E859" s="1" t="s">
        <v>1392</v>
      </c>
      <c r="F859" s="1" t="s">
        <v>374</v>
      </c>
      <c r="G859" s="2" t="str">
        <f>VLOOKUP(Order_Details[[#This Row],[Order ID]],'List of Orders '!$A$1:$E$501,2,FALSE)</f>
        <v>28-09-2018</v>
      </c>
      <c r="H859" s="2" t="s">
        <v>1415</v>
      </c>
      <c r="I859" t="str">
        <f>VLOOKUP(Order_Details[[#This Row],[Order ID]],'List of Orders '!$A$1:$E$501,3,FALSE)</f>
        <v>Rutuja</v>
      </c>
      <c r="J859" t="str">
        <f>INDEX('List of Orders '!$D$2:$D$501, MATCH(Order_Details[[#This Row],[Order ID]],'List of Orders '!$A$2:$A$501,0))</f>
        <v>Gujarat</v>
      </c>
      <c r="K859" t="str">
        <f>INDEX('List of Orders '!$E$2:$E$501, MATCH(Order_Details[[#This Row],[Order ID]],'List of Orders '!$A$2:$A$501,0))</f>
        <v>Ahmedabad</v>
      </c>
      <c r="L859" s="4"/>
      <c r="M859"/>
    </row>
    <row r="860" spans="1:13" x14ac:dyDescent="0.3">
      <c r="A860" s="1" t="s">
        <v>186</v>
      </c>
      <c r="B860" s="2">
        <v>25</v>
      </c>
      <c r="C860" s="2">
        <v>-1</v>
      </c>
      <c r="D860" s="2">
        <v>4</v>
      </c>
      <c r="E860" s="1" t="s">
        <v>1392</v>
      </c>
      <c r="F860" s="1" t="s">
        <v>375</v>
      </c>
      <c r="G860" s="2" t="str">
        <f>VLOOKUP(Order_Details[[#This Row],[Order ID]],'List of Orders '!$A$1:$E$501,2,FALSE)</f>
        <v>28-09-2018</v>
      </c>
      <c r="H860" s="2" t="s">
        <v>1415</v>
      </c>
      <c r="I860" t="str">
        <f>VLOOKUP(Order_Details[[#This Row],[Order ID]],'List of Orders '!$A$1:$E$501,3,FALSE)</f>
        <v>Rutuja</v>
      </c>
      <c r="J860" t="str">
        <f>INDEX('List of Orders '!$D$2:$D$501, MATCH(Order_Details[[#This Row],[Order ID]],'List of Orders '!$A$2:$A$501,0))</f>
        <v>Gujarat</v>
      </c>
      <c r="K860" t="str">
        <f>INDEX('List of Orders '!$E$2:$E$501, MATCH(Order_Details[[#This Row],[Order ID]],'List of Orders '!$A$2:$A$501,0))</f>
        <v>Ahmedabad</v>
      </c>
      <c r="L860" s="4"/>
      <c r="M860"/>
    </row>
    <row r="861" spans="1:13" x14ac:dyDescent="0.3">
      <c r="A861" s="1" t="s">
        <v>187</v>
      </c>
      <c r="B861" s="2">
        <v>33</v>
      </c>
      <c r="C861" s="2">
        <v>-10</v>
      </c>
      <c r="D861" s="2">
        <v>6</v>
      </c>
      <c r="E861" s="1" t="s">
        <v>1392</v>
      </c>
      <c r="F861" s="1" t="s">
        <v>377</v>
      </c>
      <c r="G861" s="2" t="str">
        <f>VLOOKUP(Order_Details[[#This Row],[Order ID]],'List of Orders '!$A$1:$E$501,2,FALSE)</f>
        <v>30-09-2018</v>
      </c>
      <c r="H861" s="2" t="s">
        <v>1415</v>
      </c>
      <c r="I861" t="str">
        <f>VLOOKUP(Order_Details[[#This Row],[Order ID]],'List of Orders '!$A$1:$E$501,3,FALSE)</f>
        <v>Shivangi</v>
      </c>
      <c r="J861" t="str">
        <f>INDEX('List of Orders '!$D$2:$D$501, MATCH(Order_Details[[#This Row],[Order ID]],'List of Orders '!$A$2:$A$501,0))</f>
        <v>Madhya Pradesh</v>
      </c>
      <c r="K861" t="str">
        <f>INDEX('List of Orders '!$E$2:$E$501, MATCH(Order_Details[[#This Row],[Order ID]],'List of Orders '!$A$2:$A$501,0))</f>
        <v>Indore</v>
      </c>
      <c r="L861" s="4"/>
      <c r="M861"/>
    </row>
    <row r="862" spans="1:13" x14ac:dyDescent="0.3">
      <c r="A862" s="1" t="s">
        <v>386</v>
      </c>
      <c r="B862" s="2">
        <v>30</v>
      </c>
      <c r="C862" s="2">
        <v>0</v>
      </c>
      <c r="D862" s="2">
        <v>1</v>
      </c>
      <c r="E862" s="1" t="s">
        <v>1392</v>
      </c>
      <c r="F862" s="1" t="s">
        <v>375</v>
      </c>
      <c r="G862" s="2" t="str">
        <f>VLOOKUP(Order_Details[[#This Row],[Order ID]],'List of Orders '!$A$1:$E$501,2,FALSE)</f>
        <v>06-10-2018</v>
      </c>
      <c r="H862" s="2" t="s">
        <v>1415</v>
      </c>
      <c r="I862" t="str">
        <f>VLOOKUP(Order_Details[[#This Row],[Order ID]],'List of Orders '!$A$1:$E$501,3,FALSE)</f>
        <v>Akshay</v>
      </c>
      <c r="J862" t="str">
        <f>INDEX('List of Orders '!$D$2:$D$501, MATCH(Order_Details[[#This Row],[Order ID]],'List of Orders '!$A$2:$A$501,0))</f>
        <v>Uttar Pradesh</v>
      </c>
      <c r="K862" t="str">
        <f>INDEX('List of Orders '!$E$2:$E$501, MATCH(Order_Details[[#This Row],[Order ID]],'List of Orders '!$A$2:$A$501,0))</f>
        <v>Lucknow</v>
      </c>
      <c r="L862" s="4"/>
      <c r="M862"/>
    </row>
    <row r="863" spans="1:13" x14ac:dyDescent="0.3">
      <c r="A863" s="1" t="s">
        <v>77</v>
      </c>
      <c r="B863" s="2">
        <v>63</v>
      </c>
      <c r="C863" s="2">
        <v>-24</v>
      </c>
      <c r="D863" s="2">
        <v>6</v>
      </c>
      <c r="E863" s="1" t="s">
        <v>1392</v>
      </c>
      <c r="F863" s="1" t="s">
        <v>375</v>
      </c>
      <c r="G863" s="2" t="str">
        <f>VLOOKUP(Order_Details[[#This Row],[Order ID]],'List of Orders '!$A$1:$E$501,2,FALSE)</f>
        <v>10-10-2018</v>
      </c>
      <c r="H863" s="2" t="s">
        <v>1415</v>
      </c>
      <c r="I863" t="str">
        <f>VLOOKUP(Order_Details[[#This Row],[Order ID]],'List of Orders '!$A$1:$E$501,3,FALSE)</f>
        <v>Siddharth</v>
      </c>
      <c r="J863" t="str">
        <f>INDEX('List of Orders '!$D$2:$D$501, MATCH(Order_Details[[#This Row],[Order ID]],'List of Orders '!$A$2:$A$501,0))</f>
        <v>Madhya Pradesh</v>
      </c>
      <c r="K863" t="str">
        <f>INDEX('List of Orders '!$E$2:$E$501, MATCH(Order_Details[[#This Row],[Order ID]],'List of Orders '!$A$2:$A$501,0))</f>
        <v>Indore</v>
      </c>
      <c r="L863" s="4"/>
      <c r="M863"/>
    </row>
    <row r="864" spans="1:13" x14ac:dyDescent="0.3">
      <c r="A864" s="1" t="s">
        <v>78</v>
      </c>
      <c r="B864" s="2">
        <v>559</v>
      </c>
      <c r="C864" s="2">
        <v>-19</v>
      </c>
      <c r="D864" s="2">
        <v>2</v>
      </c>
      <c r="E864" s="1" t="s">
        <v>1392</v>
      </c>
      <c r="F864" s="1" t="s">
        <v>374</v>
      </c>
      <c r="G864" s="2" t="str">
        <f>VLOOKUP(Order_Details[[#This Row],[Order ID]],'List of Orders '!$A$1:$E$501,2,FALSE)</f>
        <v>13-10-2018</v>
      </c>
      <c r="H864" s="2" t="s">
        <v>1415</v>
      </c>
      <c r="I864" t="str">
        <f>VLOOKUP(Order_Details[[#This Row],[Order ID]],'List of Orders '!$A$1:$E$501,3,FALSE)</f>
        <v>Sukrith</v>
      </c>
      <c r="J864" t="str">
        <f>INDEX('List of Orders '!$D$2:$D$501, MATCH(Order_Details[[#This Row],[Order ID]],'List of Orders '!$A$2:$A$501,0))</f>
        <v>Maharashtra</v>
      </c>
      <c r="K864" t="str">
        <f>INDEX('List of Orders '!$E$2:$E$501, MATCH(Order_Details[[#This Row],[Order ID]],'List of Orders '!$A$2:$A$501,0))</f>
        <v>Mumbai</v>
      </c>
      <c r="L864" s="4"/>
      <c r="M864"/>
    </row>
    <row r="865" spans="1:13" x14ac:dyDescent="0.3">
      <c r="A865" s="1" t="s">
        <v>189</v>
      </c>
      <c r="B865" s="2">
        <v>21</v>
      </c>
      <c r="C865" s="2">
        <v>-6</v>
      </c>
      <c r="D865" s="2">
        <v>3</v>
      </c>
      <c r="E865" s="1" t="s">
        <v>1392</v>
      </c>
      <c r="F865" s="1" t="s">
        <v>377</v>
      </c>
      <c r="G865" s="2" t="str">
        <f>VLOOKUP(Order_Details[[#This Row],[Order ID]],'List of Orders '!$A$1:$E$501,2,FALSE)</f>
        <v>17-10-2018</v>
      </c>
      <c r="H865" s="2" t="s">
        <v>1415</v>
      </c>
      <c r="I865" t="str">
        <f>VLOOKUP(Order_Details[[#This Row],[Order ID]],'List of Orders '!$A$1:$E$501,3,FALSE)</f>
        <v>Ishit</v>
      </c>
      <c r="J865" t="str">
        <f>INDEX('List of Orders '!$D$2:$D$501, MATCH(Order_Details[[#This Row],[Order ID]],'List of Orders '!$A$2:$A$501,0))</f>
        <v>Maharashtra</v>
      </c>
      <c r="K865" t="str">
        <f>INDEX('List of Orders '!$E$2:$E$501, MATCH(Order_Details[[#This Row],[Order ID]],'List of Orders '!$A$2:$A$501,0))</f>
        <v>Pune</v>
      </c>
      <c r="L865" s="4"/>
      <c r="M865"/>
    </row>
    <row r="866" spans="1:13" x14ac:dyDescent="0.3">
      <c r="A866" s="1" t="s">
        <v>82</v>
      </c>
      <c r="B866" s="2">
        <v>21</v>
      </c>
      <c r="C866" s="2">
        <v>-10</v>
      </c>
      <c r="D866" s="2">
        <v>4</v>
      </c>
      <c r="E866" s="1" t="s">
        <v>1392</v>
      </c>
      <c r="F866" s="1" t="s">
        <v>377</v>
      </c>
      <c r="G866" s="2" t="str">
        <f>VLOOKUP(Order_Details[[#This Row],[Order ID]],'List of Orders '!$A$1:$E$501,2,FALSE)</f>
        <v>18-10-2018</v>
      </c>
      <c r="H866" s="2" t="s">
        <v>1415</v>
      </c>
      <c r="I866" t="str">
        <f>VLOOKUP(Order_Details[[#This Row],[Order ID]],'List of Orders '!$A$1:$E$501,3,FALSE)</f>
        <v>Aryan</v>
      </c>
      <c r="J866" t="str">
        <f>INDEX('List of Orders '!$D$2:$D$501, MATCH(Order_Details[[#This Row],[Order ID]],'List of Orders '!$A$2:$A$501,0))</f>
        <v>Madhya Pradesh</v>
      </c>
      <c r="K866" t="str">
        <f>INDEX('List of Orders '!$E$2:$E$501, MATCH(Order_Details[[#This Row],[Order ID]],'List of Orders '!$A$2:$A$501,0))</f>
        <v>Bhopal</v>
      </c>
      <c r="L866" s="4"/>
      <c r="M866"/>
    </row>
    <row r="867" spans="1:13" x14ac:dyDescent="0.3">
      <c r="A867" s="1" t="s">
        <v>84</v>
      </c>
      <c r="B867" s="2">
        <v>106</v>
      </c>
      <c r="C867" s="2">
        <v>12</v>
      </c>
      <c r="D867" s="2">
        <v>3</v>
      </c>
      <c r="E867" s="1" t="s">
        <v>1392</v>
      </c>
      <c r="F867" s="1" t="s">
        <v>374</v>
      </c>
      <c r="G867" s="2" t="str">
        <f>VLOOKUP(Order_Details[[#This Row],[Order ID]],'List of Orders '!$A$1:$E$501,2,FALSE)</f>
        <v>20-10-2018</v>
      </c>
      <c r="H867" s="2" t="s">
        <v>1415</v>
      </c>
      <c r="I867" t="str">
        <f>VLOOKUP(Order_Details[[#This Row],[Order ID]],'List of Orders '!$A$1:$E$501,3,FALSE)</f>
        <v>Shivanshu</v>
      </c>
      <c r="J867" t="str">
        <f>INDEX('List of Orders '!$D$2:$D$501, MATCH(Order_Details[[#This Row],[Order ID]],'List of Orders '!$A$2:$A$501,0))</f>
        <v>Madhya Pradesh</v>
      </c>
      <c r="K867" t="str">
        <f>INDEX('List of Orders '!$E$2:$E$501, MATCH(Order_Details[[#This Row],[Order ID]],'List of Orders '!$A$2:$A$501,0))</f>
        <v>Indore</v>
      </c>
      <c r="L867" s="4"/>
      <c r="M867"/>
    </row>
    <row r="868" spans="1:13" x14ac:dyDescent="0.3">
      <c r="A868" s="1" t="s">
        <v>84</v>
      </c>
      <c r="B868" s="2">
        <v>536</v>
      </c>
      <c r="C868" s="2">
        <v>91</v>
      </c>
      <c r="D868" s="2">
        <v>1</v>
      </c>
      <c r="E868" s="1" t="s">
        <v>1392</v>
      </c>
      <c r="F868" s="1" t="s">
        <v>374</v>
      </c>
      <c r="G868" s="2" t="str">
        <f>VLOOKUP(Order_Details[[#This Row],[Order ID]],'List of Orders '!$A$1:$E$501,2,FALSE)</f>
        <v>20-10-2018</v>
      </c>
      <c r="H868" s="2" t="s">
        <v>1415</v>
      </c>
      <c r="I868" t="str">
        <f>VLOOKUP(Order_Details[[#This Row],[Order ID]],'List of Orders '!$A$1:$E$501,3,FALSE)</f>
        <v>Shivanshu</v>
      </c>
      <c r="J868" t="str">
        <f>INDEX('List of Orders '!$D$2:$D$501, MATCH(Order_Details[[#This Row],[Order ID]],'List of Orders '!$A$2:$A$501,0))</f>
        <v>Madhya Pradesh</v>
      </c>
      <c r="K868" t="str">
        <f>INDEX('List of Orders '!$E$2:$E$501, MATCH(Order_Details[[#This Row],[Order ID]],'List of Orders '!$A$2:$A$501,0))</f>
        <v>Indore</v>
      </c>
      <c r="L868" s="4"/>
      <c r="M868"/>
    </row>
    <row r="869" spans="1:13" x14ac:dyDescent="0.3">
      <c r="A869" s="1" t="s">
        <v>190</v>
      </c>
      <c r="B869" s="2">
        <v>63</v>
      </c>
      <c r="C869" s="2">
        <v>17</v>
      </c>
      <c r="D869" s="2">
        <v>6</v>
      </c>
      <c r="E869" s="1" t="s">
        <v>1392</v>
      </c>
      <c r="F869" s="1" t="s">
        <v>377</v>
      </c>
      <c r="G869" s="2" t="str">
        <f>VLOOKUP(Order_Details[[#This Row],[Order ID]],'List of Orders '!$A$1:$E$501,2,FALSE)</f>
        <v>25-10-2018</v>
      </c>
      <c r="H869" s="2" t="s">
        <v>1415</v>
      </c>
      <c r="I869" t="str">
        <f>VLOOKUP(Order_Details[[#This Row],[Order ID]],'List of Orders '!$A$1:$E$501,3,FALSE)</f>
        <v>Apsingekar</v>
      </c>
      <c r="J869" t="str">
        <f>INDEX('List of Orders '!$D$2:$D$501, MATCH(Order_Details[[#This Row],[Order ID]],'List of Orders '!$A$2:$A$501,0))</f>
        <v>Bihar</v>
      </c>
      <c r="K869" t="str">
        <f>INDEX('List of Orders '!$E$2:$E$501, MATCH(Order_Details[[#This Row],[Order ID]],'List of Orders '!$A$2:$A$501,0))</f>
        <v>Patna</v>
      </c>
      <c r="L869" s="4"/>
      <c r="M869"/>
    </row>
    <row r="870" spans="1:13" x14ac:dyDescent="0.3">
      <c r="A870" s="1" t="s">
        <v>194</v>
      </c>
      <c r="B870" s="2">
        <v>36</v>
      </c>
      <c r="C870" s="2">
        <v>0</v>
      </c>
      <c r="D870" s="2">
        <v>4</v>
      </c>
      <c r="E870" s="1" t="s">
        <v>1392</v>
      </c>
      <c r="F870" s="1" t="s">
        <v>375</v>
      </c>
      <c r="G870" s="2" t="str">
        <f>VLOOKUP(Order_Details[[#This Row],[Order ID]],'List of Orders '!$A$1:$E$501,2,FALSE)</f>
        <v>04-11-2018</v>
      </c>
      <c r="H870" s="2" t="s">
        <v>1415</v>
      </c>
      <c r="I870" t="str">
        <f>VLOOKUP(Order_Details[[#This Row],[Order ID]],'List of Orders '!$A$1:$E$501,3,FALSE)</f>
        <v>Sandeep</v>
      </c>
      <c r="J870" t="str">
        <f>INDEX('List of Orders '!$D$2:$D$501, MATCH(Order_Details[[#This Row],[Order ID]],'List of Orders '!$A$2:$A$501,0))</f>
        <v>Madhya Pradesh</v>
      </c>
      <c r="K870" t="str">
        <f>INDEX('List of Orders '!$E$2:$E$501, MATCH(Order_Details[[#This Row],[Order ID]],'List of Orders '!$A$2:$A$501,0))</f>
        <v>Indore</v>
      </c>
      <c r="L870" s="4"/>
      <c r="M870"/>
    </row>
    <row r="871" spans="1:13" x14ac:dyDescent="0.3">
      <c r="A871" s="1" t="s">
        <v>194</v>
      </c>
      <c r="B871" s="2">
        <v>32</v>
      </c>
      <c r="C871" s="2">
        <v>11</v>
      </c>
      <c r="D871" s="2">
        <v>2</v>
      </c>
      <c r="E871" s="1" t="s">
        <v>1392</v>
      </c>
      <c r="F871" s="1" t="s">
        <v>377</v>
      </c>
      <c r="G871" s="2" t="str">
        <f>VLOOKUP(Order_Details[[#This Row],[Order ID]],'List of Orders '!$A$1:$E$501,2,FALSE)</f>
        <v>04-11-2018</v>
      </c>
      <c r="H871" s="2" t="s">
        <v>1415</v>
      </c>
      <c r="I871" t="str">
        <f>VLOOKUP(Order_Details[[#This Row],[Order ID]],'List of Orders '!$A$1:$E$501,3,FALSE)</f>
        <v>Sandeep</v>
      </c>
      <c r="J871" t="str">
        <f>INDEX('List of Orders '!$D$2:$D$501, MATCH(Order_Details[[#This Row],[Order ID]],'List of Orders '!$A$2:$A$501,0))</f>
        <v>Madhya Pradesh</v>
      </c>
      <c r="K871" t="str">
        <f>INDEX('List of Orders '!$E$2:$E$501, MATCH(Order_Details[[#This Row],[Order ID]],'List of Orders '!$A$2:$A$501,0))</f>
        <v>Indore</v>
      </c>
      <c r="L871" s="4"/>
      <c r="M871"/>
    </row>
    <row r="872" spans="1:13" x14ac:dyDescent="0.3">
      <c r="A872" s="1" t="s">
        <v>89</v>
      </c>
      <c r="B872" s="2">
        <v>15</v>
      </c>
      <c r="C872" s="2">
        <v>2</v>
      </c>
      <c r="D872" s="2">
        <v>1</v>
      </c>
      <c r="E872" s="1" t="s">
        <v>1392</v>
      </c>
      <c r="F872" s="1" t="s">
        <v>377</v>
      </c>
      <c r="G872" s="2" t="str">
        <f>VLOOKUP(Order_Details[[#This Row],[Order ID]],'List of Orders '!$A$1:$E$501,2,FALSE)</f>
        <v>14-11-2018</v>
      </c>
      <c r="H872" s="2" t="s">
        <v>1415</v>
      </c>
      <c r="I872" t="str">
        <f>VLOOKUP(Order_Details[[#This Row],[Order ID]],'List of Orders '!$A$1:$E$501,3,FALSE)</f>
        <v>Nikita</v>
      </c>
      <c r="J872" t="str">
        <f>INDEX('List of Orders '!$D$2:$D$501, MATCH(Order_Details[[#This Row],[Order ID]],'List of Orders '!$A$2:$A$501,0))</f>
        <v>Punjab</v>
      </c>
      <c r="K872" t="str">
        <f>INDEX('List of Orders '!$E$2:$E$501, MATCH(Order_Details[[#This Row],[Order ID]],'List of Orders '!$A$2:$A$501,0))</f>
        <v>Chandigarh</v>
      </c>
      <c r="L872" s="4"/>
      <c r="M872"/>
    </row>
    <row r="873" spans="1:13" x14ac:dyDescent="0.3">
      <c r="A873" s="1" t="s">
        <v>279</v>
      </c>
      <c r="B873" s="2">
        <v>52</v>
      </c>
      <c r="C873" s="2">
        <v>11</v>
      </c>
      <c r="D873" s="2">
        <v>5</v>
      </c>
      <c r="E873" s="1" t="s">
        <v>1392</v>
      </c>
      <c r="F873" s="1" t="s">
        <v>377</v>
      </c>
      <c r="G873" s="2" t="str">
        <f>VLOOKUP(Order_Details[[#This Row],[Order ID]],'List of Orders '!$A$1:$E$501,2,FALSE)</f>
        <v>21-11-2018</v>
      </c>
      <c r="H873" s="2" t="s">
        <v>1415</v>
      </c>
      <c r="I873" t="str">
        <f>VLOOKUP(Order_Details[[#This Row],[Order ID]],'List of Orders '!$A$1:$E$501,3,FALSE)</f>
        <v>Moumita</v>
      </c>
      <c r="J873" t="str">
        <f>INDEX('List of Orders '!$D$2:$D$501, MATCH(Order_Details[[#This Row],[Order ID]],'List of Orders '!$A$2:$A$501,0))</f>
        <v>Gujarat</v>
      </c>
      <c r="K873" t="str">
        <f>INDEX('List of Orders '!$E$2:$E$501, MATCH(Order_Details[[#This Row],[Order ID]],'List of Orders '!$A$2:$A$501,0))</f>
        <v>Ahmedabad</v>
      </c>
      <c r="L873" s="4"/>
      <c r="M873"/>
    </row>
    <row r="874" spans="1:13" x14ac:dyDescent="0.3">
      <c r="A874" s="1" t="s">
        <v>279</v>
      </c>
      <c r="B874" s="2">
        <v>27</v>
      </c>
      <c r="C874" s="2">
        <v>2</v>
      </c>
      <c r="D874" s="2">
        <v>2</v>
      </c>
      <c r="E874" s="1" t="s">
        <v>1392</v>
      </c>
      <c r="F874" s="1" t="s">
        <v>377</v>
      </c>
      <c r="G874" s="2" t="str">
        <f>VLOOKUP(Order_Details[[#This Row],[Order ID]],'List of Orders '!$A$1:$E$501,2,FALSE)</f>
        <v>21-11-2018</v>
      </c>
      <c r="H874" s="2" t="s">
        <v>1415</v>
      </c>
      <c r="I874" t="str">
        <f>VLOOKUP(Order_Details[[#This Row],[Order ID]],'List of Orders '!$A$1:$E$501,3,FALSE)</f>
        <v>Moumita</v>
      </c>
      <c r="J874" t="str">
        <f>INDEX('List of Orders '!$D$2:$D$501, MATCH(Order_Details[[#This Row],[Order ID]],'List of Orders '!$A$2:$A$501,0))</f>
        <v>Gujarat</v>
      </c>
      <c r="K874" t="str">
        <f>INDEX('List of Orders '!$E$2:$E$501, MATCH(Order_Details[[#This Row],[Order ID]],'List of Orders '!$A$2:$A$501,0))</f>
        <v>Ahmedabad</v>
      </c>
      <c r="L874" s="4"/>
      <c r="M874"/>
    </row>
    <row r="875" spans="1:13" x14ac:dyDescent="0.3">
      <c r="A875" s="1" t="s">
        <v>281</v>
      </c>
      <c r="B875" s="2">
        <v>82</v>
      </c>
      <c r="C875" s="2">
        <v>33</v>
      </c>
      <c r="D875" s="2">
        <v>4</v>
      </c>
      <c r="E875" s="1" t="s">
        <v>1392</v>
      </c>
      <c r="F875" s="1" t="s">
        <v>375</v>
      </c>
      <c r="G875" s="2" t="str">
        <f>VLOOKUP(Order_Details[[#This Row],[Order ID]],'List of Orders '!$A$1:$E$501,2,FALSE)</f>
        <v>01-12-2018</v>
      </c>
      <c r="H875" s="2" t="s">
        <v>1415</v>
      </c>
      <c r="I875" t="str">
        <f>VLOOKUP(Order_Details[[#This Row],[Order ID]],'List of Orders '!$A$1:$E$501,3,FALSE)</f>
        <v>Snel</v>
      </c>
      <c r="J875" t="str">
        <f>INDEX('List of Orders '!$D$2:$D$501, MATCH(Order_Details[[#This Row],[Order ID]],'List of Orders '!$A$2:$A$501,0))</f>
        <v>Kerala</v>
      </c>
      <c r="K875" t="str">
        <f>INDEX('List of Orders '!$E$2:$E$501, MATCH(Order_Details[[#This Row],[Order ID]],'List of Orders '!$A$2:$A$501,0))</f>
        <v>Thiruvananthapuram</v>
      </c>
      <c r="L875" s="4"/>
      <c r="M875"/>
    </row>
    <row r="876" spans="1:13" x14ac:dyDescent="0.3">
      <c r="A876" s="1" t="s">
        <v>387</v>
      </c>
      <c r="B876" s="2">
        <v>94</v>
      </c>
      <c r="C876" s="2">
        <v>7</v>
      </c>
      <c r="D876" s="2">
        <v>7</v>
      </c>
      <c r="E876" s="1" t="s">
        <v>1392</v>
      </c>
      <c r="F876" s="1" t="s">
        <v>377</v>
      </c>
      <c r="G876" s="2" t="str">
        <f>VLOOKUP(Order_Details[[#This Row],[Order ID]],'List of Orders '!$A$1:$E$501,2,FALSE)</f>
        <v>02-12-2018</v>
      </c>
      <c r="H876" s="2" t="s">
        <v>1415</v>
      </c>
      <c r="I876" t="str">
        <f>VLOOKUP(Order_Details[[#This Row],[Order ID]],'List of Orders '!$A$1:$E$501,3,FALSE)</f>
        <v>Soodesh</v>
      </c>
      <c r="J876" t="str">
        <f>INDEX('List of Orders '!$D$2:$D$501, MATCH(Order_Details[[#This Row],[Order ID]],'List of Orders '!$A$2:$A$501,0))</f>
        <v>Punjab</v>
      </c>
      <c r="K876" t="str">
        <f>INDEX('List of Orders '!$E$2:$E$501, MATCH(Order_Details[[#This Row],[Order ID]],'List of Orders '!$A$2:$A$501,0))</f>
        <v>Chandigarh</v>
      </c>
      <c r="L876" s="4"/>
      <c r="M876"/>
    </row>
    <row r="877" spans="1:13" x14ac:dyDescent="0.3">
      <c r="A877" s="1" t="s">
        <v>95</v>
      </c>
      <c r="B877" s="2">
        <v>52</v>
      </c>
      <c r="C877" s="2">
        <v>18</v>
      </c>
      <c r="D877" s="2">
        <v>5</v>
      </c>
      <c r="E877" s="1" t="s">
        <v>1392</v>
      </c>
      <c r="F877" s="1" t="s">
        <v>377</v>
      </c>
      <c r="G877" s="2" t="str">
        <f>VLOOKUP(Order_Details[[#This Row],[Order ID]],'List of Orders '!$A$1:$E$501,2,FALSE)</f>
        <v>06-12-2018</v>
      </c>
      <c r="H877" s="2" t="s">
        <v>1415</v>
      </c>
      <c r="I877" t="str">
        <f>VLOOKUP(Order_Details[[#This Row],[Order ID]],'List of Orders '!$A$1:$E$501,3,FALSE)</f>
        <v>Abhishek</v>
      </c>
      <c r="J877" t="str">
        <f>INDEX('List of Orders '!$D$2:$D$501, MATCH(Order_Details[[#This Row],[Order ID]],'List of Orders '!$A$2:$A$501,0))</f>
        <v>Goa</v>
      </c>
      <c r="K877" t="str">
        <f>INDEX('List of Orders '!$E$2:$E$501, MATCH(Order_Details[[#This Row],[Order ID]],'List of Orders '!$A$2:$A$501,0))</f>
        <v>Goa</v>
      </c>
      <c r="L877" s="4"/>
      <c r="M877"/>
    </row>
    <row r="878" spans="1:13" x14ac:dyDescent="0.3">
      <c r="A878" s="1" t="s">
        <v>95</v>
      </c>
      <c r="B878" s="2">
        <v>117</v>
      </c>
      <c r="C878" s="2">
        <v>36</v>
      </c>
      <c r="D878" s="2">
        <v>2</v>
      </c>
      <c r="E878" s="1" t="s">
        <v>1392</v>
      </c>
      <c r="F878" s="1" t="s">
        <v>374</v>
      </c>
      <c r="G878" s="2" t="str">
        <f>VLOOKUP(Order_Details[[#This Row],[Order ID]],'List of Orders '!$A$1:$E$501,2,FALSE)</f>
        <v>06-12-2018</v>
      </c>
      <c r="H878" s="2" t="s">
        <v>1415</v>
      </c>
      <c r="I878" t="str">
        <f>VLOOKUP(Order_Details[[#This Row],[Order ID]],'List of Orders '!$A$1:$E$501,3,FALSE)</f>
        <v>Abhishek</v>
      </c>
      <c r="J878" t="str">
        <f>INDEX('List of Orders '!$D$2:$D$501, MATCH(Order_Details[[#This Row],[Order ID]],'List of Orders '!$A$2:$A$501,0))</f>
        <v>Goa</v>
      </c>
      <c r="K878" t="str">
        <f>INDEX('List of Orders '!$E$2:$E$501, MATCH(Order_Details[[#This Row],[Order ID]],'List of Orders '!$A$2:$A$501,0))</f>
        <v>Goa</v>
      </c>
      <c r="L878" s="4"/>
      <c r="M878"/>
    </row>
    <row r="879" spans="1:13" x14ac:dyDescent="0.3">
      <c r="A879" s="1" t="s">
        <v>96</v>
      </c>
      <c r="B879" s="2">
        <v>135</v>
      </c>
      <c r="C879" s="2">
        <v>54</v>
      </c>
      <c r="D879" s="2">
        <v>5</v>
      </c>
      <c r="E879" s="1" t="s">
        <v>1392</v>
      </c>
      <c r="F879" s="1" t="s">
        <v>375</v>
      </c>
      <c r="G879" s="2" t="str">
        <f>VLOOKUP(Order_Details[[#This Row],[Order ID]],'List of Orders '!$A$1:$E$501,2,FALSE)</f>
        <v>07-12-2018</v>
      </c>
      <c r="H879" s="2" t="s">
        <v>1415</v>
      </c>
      <c r="I879" t="str">
        <f>VLOOKUP(Order_Details[[#This Row],[Order ID]],'List of Orders '!$A$1:$E$501,3,FALSE)</f>
        <v>Kushal</v>
      </c>
      <c r="J879" t="str">
        <f>INDEX('List of Orders '!$D$2:$D$501, MATCH(Order_Details[[#This Row],[Order ID]],'List of Orders '!$A$2:$A$501,0))</f>
        <v>Nagaland</v>
      </c>
      <c r="K879" t="str">
        <f>INDEX('List of Orders '!$E$2:$E$501, MATCH(Order_Details[[#This Row],[Order ID]],'List of Orders '!$A$2:$A$501,0))</f>
        <v>Kohima</v>
      </c>
      <c r="L879" s="4"/>
      <c r="M879"/>
    </row>
    <row r="880" spans="1:13" x14ac:dyDescent="0.3">
      <c r="A880" s="1" t="s">
        <v>201</v>
      </c>
      <c r="B880" s="2">
        <v>105</v>
      </c>
      <c r="C880" s="2">
        <v>33</v>
      </c>
      <c r="D880" s="2">
        <v>5</v>
      </c>
      <c r="E880" s="1" t="s">
        <v>1392</v>
      </c>
      <c r="F880" s="1" t="s">
        <v>375</v>
      </c>
      <c r="G880" s="2" t="str">
        <f>VLOOKUP(Order_Details[[#This Row],[Order ID]],'List of Orders '!$A$1:$E$501,2,FALSE)</f>
        <v>08-12-2018</v>
      </c>
      <c r="H880" s="2" t="s">
        <v>1415</v>
      </c>
      <c r="I880" t="str">
        <f>VLOOKUP(Order_Details[[#This Row],[Order ID]],'List of Orders '!$A$1:$E$501,3,FALSE)</f>
        <v>Soumyabrata</v>
      </c>
      <c r="J880" t="str">
        <f>INDEX('List of Orders '!$D$2:$D$501, MATCH(Order_Details[[#This Row],[Order ID]],'List of Orders '!$A$2:$A$501,0))</f>
        <v>Andhra Pradesh</v>
      </c>
      <c r="K880" t="str">
        <f>INDEX('List of Orders '!$E$2:$E$501, MATCH(Order_Details[[#This Row],[Order ID]],'List of Orders '!$A$2:$A$501,0))</f>
        <v>Hyderabad</v>
      </c>
      <c r="L880" s="4"/>
      <c r="M880"/>
    </row>
    <row r="881" spans="1:13" x14ac:dyDescent="0.3">
      <c r="A881" s="1" t="s">
        <v>388</v>
      </c>
      <c r="B881" s="2">
        <v>112</v>
      </c>
      <c r="C881" s="2">
        <v>24</v>
      </c>
      <c r="D881" s="2">
        <v>3</v>
      </c>
      <c r="E881" s="1" t="s">
        <v>1392</v>
      </c>
      <c r="F881" s="1" t="s">
        <v>375</v>
      </c>
      <c r="G881" s="2" t="str">
        <f>VLOOKUP(Order_Details[[#This Row],[Order ID]],'List of Orders '!$A$1:$E$501,2,FALSE)</f>
        <v>16-12-2018</v>
      </c>
      <c r="H881" s="2" t="s">
        <v>1415</v>
      </c>
      <c r="I881" t="str">
        <f>VLOOKUP(Order_Details[[#This Row],[Order ID]],'List of Orders '!$A$1:$E$501,3,FALSE)</f>
        <v>Akshay</v>
      </c>
      <c r="J881" t="str">
        <f>INDEX('List of Orders '!$D$2:$D$501, MATCH(Order_Details[[#This Row],[Order ID]],'List of Orders '!$A$2:$A$501,0))</f>
        <v>Tamil Nadu</v>
      </c>
      <c r="K881" t="str">
        <f>INDEX('List of Orders '!$E$2:$E$501, MATCH(Order_Details[[#This Row],[Order ID]],'List of Orders '!$A$2:$A$501,0))</f>
        <v>Chennai</v>
      </c>
      <c r="L881" s="4"/>
      <c r="M881"/>
    </row>
    <row r="882" spans="1:13" x14ac:dyDescent="0.3">
      <c r="A882" s="1" t="s">
        <v>202</v>
      </c>
      <c r="B882" s="2">
        <v>22</v>
      </c>
      <c r="C882" s="2">
        <v>8</v>
      </c>
      <c r="D882" s="2">
        <v>2</v>
      </c>
      <c r="E882" s="1" t="s">
        <v>1392</v>
      </c>
      <c r="F882" s="1" t="s">
        <v>377</v>
      </c>
      <c r="G882" s="2" t="str">
        <f>VLOOKUP(Order_Details[[#This Row],[Order ID]],'List of Orders '!$A$1:$E$501,2,FALSE)</f>
        <v>20-12-2018</v>
      </c>
      <c r="H882" s="2" t="s">
        <v>1415</v>
      </c>
      <c r="I882" t="str">
        <f>VLOOKUP(Order_Details[[#This Row],[Order ID]],'List of Orders '!$A$1:$E$501,3,FALSE)</f>
        <v>Aromal</v>
      </c>
      <c r="J882" t="str">
        <f>INDEX('List of Orders '!$D$2:$D$501, MATCH(Order_Details[[#This Row],[Order ID]],'List of Orders '!$A$2:$A$501,0))</f>
        <v>Maharashtra</v>
      </c>
      <c r="K882" t="str">
        <f>INDEX('List of Orders '!$E$2:$E$501, MATCH(Order_Details[[#This Row],[Order ID]],'List of Orders '!$A$2:$A$501,0))</f>
        <v>Mumbai</v>
      </c>
      <c r="L882" s="4"/>
      <c r="M882"/>
    </row>
    <row r="883" spans="1:13" x14ac:dyDescent="0.3">
      <c r="A883" s="1" t="s">
        <v>285</v>
      </c>
      <c r="B883" s="2">
        <v>240</v>
      </c>
      <c r="C883" s="2">
        <v>12</v>
      </c>
      <c r="D883" s="2">
        <v>6</v>
      </c>
      <c r="E883" s="1" t="s">
        <v>1392</v>
      </c>
      <c r="F883" s="1" t="s">
        <v>375</v>
      </c>
      <c r="G883" s="2" t="str">
        <f>VLOOKUP(Order_Details[[#This Row],[Order ID]],'List of Orders '!$A$1:$E$501,2,FALSE)</f>
        <v>23-12-2018</v>
      </c>
      <c r="H883" s="2" t="s">
        <v>1415</v>
      </c>
      <c r="I883" t="str">
        <f>VLOOKUP(Order_Details[[#This Row],[Order ID]],'List of Orders '!$A$1:$E$501,3,FALSE)</f>
        <v>Ankit</v>
      </c>
      <c r="J883" t="str">
        <f>INDEX('List of Orders '!$D$2:$D$501, MATCH(Order_Details[[#This Row],[Order ID]],'List of Orders '!$A$2:$A$501,0))</f>
        <v>Sikkim</v>
      </c>
      <c r="K883" t="str">
        <f>INDEX('List of Orders '!$E$2:$E$501, MATCH(Order_Details[[#This Row],[Order ID]],'List of Orders '!$A$2:$A$501,0))</f>
        <v>Gangtok</v>
      </c>
      <c r="L883" s="4"/>
      <c r="M883"/>
    </row>
    <row r="884" spans="1:13" x14ac:dyDescent="0.3">
      <c r="A884" s="1" t="s">
        <v>105</v>
      </c>
      <c r="B884" s="2">
        <v>10</v>
      </c>
      <c r="C884" s="2">
        <v>4</v>
      </c>
      <c r="D884" s="2">
        <v>1</v>
      </c>
      <c r="E884" s="1" t="s">
        <v>1392</v>
      </c>
      <c r="F884" s="1" t="s">
        <v>375</v>
      </c>
      <c r="G884" s="2" t="str">
        <f>VLOOKUP(Order_Details[[#This Row],[Order ID]],'List of Orders '!$A$1:$E$501,2,FALSE)</f>
        <v>26-12-2018</v>
      </c>
      <c r="H884" s="2" t="s">
        <v>1415</v>
      </c>
      <c r="I884" t="str">
        <f>VLOOKUP(Order_Details[[#This Row],[Order ID]],'List of Orders '!$A$1:$E$501,3,FALSE)</f>
        <v>Pranav</v>
      </c>
      <c r="J884" t="str">
        <f>INDEX('List of Orders '!$D$2:$D$501, MATCH(Order_Details[[#This Row],[Order ID]],'List of Orders '!$A$2:$A$501,0))</f>
        <v>Andhra Pradesh</v>
      </c>
      <c r="K884" t="str">
        <f>INDEX('List of Orders '!$E$2:$E$501, MATCH(Order_Details[[#This Row],[Order ID]],'List of Orders '!$A$2:$A$501,0))</f>
        <v>Hyderabad</v>
      </c>
      <c r="L884" s="4"/>
      <c r="M884"/>
    </row>
    <row r="885" spans="1:13" x14ac:dyDescent="0.3">
      <c r="A885" s="1" t="s">
        <v>204</v>
      </c>
      <c r="B885" s="2">
        <v>42</v>
      </c>
      <c r="C885" s="2">
        <v>12</v>
      </c>
      <c r="D885" s="2">
        <v>2</v>
      </c>
      <c r="E885" s="1" t="s">
        <v>1392</v>
      </c>
      <c r="F885" s="1" t="s">
        <v>375</v>
      </c>
      <c r="G885" s="2" t="str">
        <f>VLOOKUP(Order_Details[[#This Row],[Order ID]],'List of Orders '!$A$1:$E$501,2,FALSE)</f>
        <v>29-12-2018</v>
      </c>
      <c r="H885" s="2" t="s">
        <v>1415</v>
      </c>
      <c r="I885" t="str">
        <f>VLOOKUP(Order_Details[[#This Row],[Order ID]],'List of Orders '!$A$1:$E$501,3,FALSE)</f>
        <v>Divyeta</v>
      </c>
      <c r="J885" t="str">
        <f>INDEX('List of Orders '!$D$2:$D$501, MATCH(Order_Details[[#This Row],[Order ID]],'List of Orders '!$A$2:$A$501,0))</f>
        <v>Madhya Pradesh</v>
      </c>
      <c r="K885" t="str">
        <f>INDEX('List of Orders '!$E$2:$E$501, MATCH(Order_Details[[#This Row],[Order ID]],'List of Orders '!$A$2:$A$501,0))</f>
        <v>Indore</v>
      </c>
      <c r="L885" s="4"/>
      <c r="M885"/>
    </row>
    <row r="886" spans="1:13" x14ac:dyDescent="0.3">
      <c r="A886" s="1" t="s">
        <v>389</v>
      </c>
      <c r="B886" s="2">
        <v>282</v>
      </c>
      <c r="C886" s="2">
        <v>14</v>
      </c>
      <c r="D886" s="2">
        <v>4</v>
      </c>
      <c r="E886" s="1" t="s">
        <v>1392</v>
      </c>
      <c r="F886" s="1" t="s">
        <v>374</v>
      </c>
      <c r="G886" s="2" t="str">
        <f>VLOOKUP(Order_Details[[#This Row],[Order ID]],'List of Orders '!$A$1:$E$501,2,FALSE)</f>
        <v>01-01-2019</v>
      </c>
      <c r="H886" s="2" t="s">
        <v>1415</v>
      </c>
      <c r="I886" t="str">
        <f>VLOOKUP(Order_Details[[#This Row],[Order ID]],'List of Orders '!$A$1:$E$501,3,FALSE)</f>
        <v>Bhosale</v>
      </c>
      <c r="J886" t="str">
        <f>INDEX('List of Orders '!$D$2:$D$501, MATCH(Order_Details[[#This Row],[Order ID]],'List of Orders '!$A$2:$A$501,0))</f>
        <v>Punjab</v>
      </c>
      <c r="K886" t="str">
        <f>INDEX('List of Orders '!$E$2:$E$501, MATCH(Order_Details[[#This Row],[Order ID]],'List of Orders '!$A$2:$A$501,0))</f>
        <v>Amritsar</v>
      </c>
      <c r="L886" s="4"/>
      <c r="M886"/>
    </row>
    <row r="887" spans="1:13" x14ac:dyDescent="0.3">
      <c r="A887" s="1" t="s">
        <v>366</v>
      </c>
      <c r="B887" s="2">
        <v>1137</v>
      </c>
      <c r="C887" s="2">
        <v>568</v>
      </c>
      <c r="D887" s="2">
        <v>2</v>
      </c>
      <c r="E887" s="1" t="s">
        <v>1392</v>
      </c>
      <c r="F887" s="1" t="s">
        <v>374</v>
      </c>
      <c r="G887" s="2" t="str">
        <f>VLOOKUP(Order_Details[[#This Row],[Order ID]],'List of Orders '!$A$1:$E$501,2,FALSE)</f>
        <v>02-01-2019</v>
      </c>
      <c r="H887" s="2" t="s">
        <v>1415</v>
      </c>
      <c r="I887" t="str">
        <f>VLOOKUP(Order_Details[[#This Row],[Order ID]],'List of Orders '!$A$1:$E$501,3,FALSE)</f>
        <v>Dashyam</v>
      </c>
      <c r="J887" t="str">
        <f>INDEX('List of Orders '!$D$2:$D$501, MATCH(Order_Details[[#This Row],[Order ID]],'List of Orders '!$A$2:$A$501,0))</f>
        <v>Gujarat</v>
      </c>
      <c r="K887" t="str">
        <f>INDEX('List of Orders '!$E$2:$E$501, MATCH(Order_Details[[#This Row],[Order ID]],'List of Orders '!$A$2:$A$501,0))</f>
        <v>Surat</v>
      </c>
      <c r="L887" s="4"/>
      <c r="M887"/>
    </row>
    <row r="888" spans="1:13" x14ac:dyDescent="0.3">
      <c r="A888" s="1" t="s">
        <v>286</v>
      </c>
      <c r="B888" s="2">
        <v>46</v>
      </c>
      <c r="C888" s="2">
        <v>0</v>
      </c>
      <c r="D888" s="2">
        <v>4</v>
      </c>
      <c r="E888" s="1" t="s">
        <v>1392</v>
      </c>
      <c r="F888" s="1" t="s">
        <v>377</v>
      </c>
      <c r="G888" s="2" t="str">
        <f>VLOOKUP(Order_Details[[#This Row],[Order ID]],'List of Orders '!$A$1:$E$501,2,FALSE)</f>
        <v>03-01-2019</v>
      </c>
      <c r="H888" s="2" t="s">
        <v>1415</v>
      </c>
      <c r="I888" t="str">
        <f>VLOOKUP(Order_Details[[#This Row],[Order ID]],'List of Orders '!$A$1:$E$501,3,FALSE)</f>
        <v>Mrinal</v>
      </c>
      <c r="J888" t="str">
        <f>INDEX('List of Orders '!$D$2:$D$501, MATCH(Order_Details[[#This Row],[Order ID]],'List of Orders '!$A$2:$A$501,0))</f>
        <v>Maharashtra</v>
      </c>
      <c r="K888" t="str">
        <f>INDEX('List of Orders '!$E$2:$E$501, MATCH(Order_Details[[#This Row],[Order ID]],'List of Orders '!$A$2:$A$501,0))</f>
        <v>Mumbai</v>
      </c>
      <c r="L888" s="4"/>
      <c r="M888"/>
    </row>
    <row r="889" spans="1:13" x14ac:dyDescent="0.3">
      <c r="A889" s="1" t="s">
        <v>390</v>
      </c>
      <c r="B889" s="2">
        <v>57</v>
      </c>
      <c r="C889" s="2">
        <v>28</v>
      </c>
      <c r="D889" s="2">
        <v>2</v>
      </c>
      <c r="E889" s="1" t="s">
        <v>1392</v>
      </c>
      <c r="F889" s="1" t="s">
        <v>375</v>
      </c>
      <c r="G889" s="2" t="str">
        <f>VLOOKUP(Order_Details[[#This Row],[Order ID]],'List of Orders '!$A$1:$E$501,2,FALSE)</f>
        <v>04-01-2019</v>
      </c>
      <c r="H889" s="2" t="s">
        <v>1415</v>
      </c>
      <c r="I889" t="str">
        <f>VLOOKUP(Order_Details[[#This Row],[Order ID]],'List of Orders '!$A$1:$E$501,3,FALSE)</f>
        <v>Siddharth</v>
      </c>
      <c r="J889" t="str">
        <f>INDEX('List of Orders '!$D$2:$D$501, MATCH(Order_Details[[#This Row],[Order ID]],'List of Orders '!$A$2:$A$501,0))</f>
        <v>Madhya Pradesh</v>
      </c>
      <c r="K889" t="str">
        <f>INDEX('List of Orders '!$E$2:$E$501, MATCH(Order_Details[[#This Row],[Order ID]],'List of Orders '!$A$2:$A$501,0))</f>
        <v>Indore</v>
      </c>
      <c r="L889" s="4"/>
      <c r="M889"/>
    </row>
    <row r="890" spans="1:13" x14ac:dyDescent="0.3">
      <c r="A890" s="1" t="s">
        <v>205</v>
      </c>
      <c r="B890" s="2">
        <v>26</v>
      </c>
      <c r="C890" s="2">
        <v>9</v>
      </c>
      <c r="D890" s="2">
        <v>2</v>
      </c>
      <c r="E890" s="1" t="s">
        <v>1392</v>
      </c>
      <c r="F890" s="1" t="s">
        <v>377</v>
      </c>
      <c r="G890" s="2" t="str">
        <f>VLOOKUP(Order_Details[[#This Row],[Order ID]],'List of Orders '!$A$1:$E$501,2,FALSE)</f>
        <v>06-01-2019</v>
      </c>
      <c r="H890" s="2" t="s">
        <v>1415</v>
      </c>
      <c r="I890" t="str">
        <f>VLOOKUP(Order_Details[[#This Row],[Order ID]],'List of Orders '!$A$1:$E$501,3,FALSE)</f>
        <v>Pooja</v>
      </c>
      <c r="J890" t="str">
        <f>INDEX('List of Orders '!$D$2:$D$501, MATCH(Order_Details[[#This Row],[Order ID]],'List of Orders '!$A$2:$A$501,0))</f>
        <v>Uttar Pradesh</v>
      </c>
      <c r="K890" t="str">
        <f>INDEX('List of Orders '!$E$2:$E$501, MATCH(Order_Details[[#This Row],[Order ID]],'List of Orders '!$A$2:$A$501,0))</f>
        <v>Allahabad</v>
      </c>
      <c r="L890" s="4"/>
      <c r="M890"/>
    </row>
    <row r="891" spans="1:13" x14ac:dyDescent="0.3">
      <c r="A891" s="1" t="s">
        <v>205</v>
      </c>
      <c r="B891" s="2">
        <v>2244</v>
      </c>
      <c r="C891" s="2">
        <v>247</v>
      </c>
      <c r="D891" s="2">
        <v>4</v>
      </c>
      <c r="E891" s="1" t="s">
        <v>1392</v>
      </c>
      <c r="F891" s="1" t="s">
        <v>374</v>
      </c>
      <c r="G891" s="2" t="str">
        <f>VLOOKUP(Order_Details[[#This Row],[Order ID]],'List of Orders '!$A$1:$E$501,2,FALSE)</f>
        <v>06-01-2019</v>
      </c>
      <c r="H891" s="2" t="s">
        <v>1415</v>
      </c>
      <c r="I891" t="str">
        <f>VLOOKUP(Order_Details[[#This Row],[Order ID]],'List of Orders '!$A$1:$E$501,3,FALSE)</f>
        <v>Pooja</v>
      </c>
      <c r="J891" t="str">
        <f>INDEX('List of Orders '!$D$2:$D$501, MATCH(Order_Details[[#This Row],[Order ID]],'List of Orders '!$A$2:$A$501,0))</f>
        <v>Uttar Pradesh</v>
      </c>
      <c r="K891" t="str">
        <f>INDEX('List of Orders '!$E$2:$E$501, MATCH(Order_Details[[#This Row],[Order ID]],'List of Orders '!$A$2:$A$501,0))</f>
        <v>Allahabad</v>
      </c>
      <c r="L891" s="4"/>
      <c r="M891"/>
    </row>
    <row r="892" spans="1:13" x14ac:dyDescent="0.3">
      <c r="A892" s="1" t="s">
        <v>205</v>
      </c>
      <c r="B892" s="2">
        <v>36</v>
      </c>
      <c r="C892" s="2">
        <v>7</v>
      </c>
      <c r="D892" s="2">
        <v>3</v>
      </c>
      <c r="E892" s="1" t="s">
        <v>1392</v>
      </c>
      <c r="F892" s="1" t="s">
        <v>377</v>
      </c>
      <c r="G892" s="2" t="str">
        <f>VLOOKUP(Order_Details[[#This Row],[Order ID]],'List of Orders '!$A$1:$E$501,2,FALSE)</f>
        <v>06-01-2019</v>
      </c>
      <c r="H892" s="2" t="s">
        <v>1415</v>
      </c>
      <c r="I892" t="str">
        <f>VLOOKUP(Order_Details[[#This Row],[Order ID]],'List of Orders '!$A$1:$E$501,3,FALSE)</f>
        <v>Pooja</v>
      </c>
      <c r="J892" t="str">
        <f>INDEX('List of Orders '!$D$2:$D$501, MATCH(Order_Details[[#This Row],[Order ID]],'List of Orders '!$A$2:$A$501,0))</f>
        <v>Uttar Pradesh</v>
      </c>
      <c r="K892" t="str">
        <f>INDEX('List of Orders '!$E$2:$E$501, MATCH(Order_Details[[#This Row],[Order ID]],'List of Orders '!$A$2:$A$501,0))</f>
        <v>Allahabad</v>
      </c>
      <c r="L892" s="4"/>
      <c r="M892"/>
    </row>
    <row r="893" spans="1:13" x14ac:dyDescent="0.3">
      <c r="A893" s="1" t="s">
        <v>206</v>
      </c>
      <c r="B893" s="2">
        <v>105</v>
      </c>
      <c r="C893" s="2">
        <v>26</v>
      </c>
      <c r="D893" s="2">
        <v>8</v>
      </c>
      <c r="E893" s="1" t="s">
        <v>1392</v>
      </c>
      <c r="F893" s="1" t="s">
        <v>377</v>
      </c>
      <c r="G893" s="2" t="str">
        <f>VLOOKUP(Order_Details[[#This Row],[Order ID]],'List of Orders '!$A$1:$E$501,2,FALSE)</f>
        <v>08-01-2019</v>
      </c>
      <c r="H893" s="2" t="s">
        <v>1415</v>
      </c>
      <c r="I893" t="str">
        <f>VLOOKUP(Order_Details[[#This Row],[Order ID]],'List of Orders '!$A$1:$E$501,3,FALSE)</f>
        <v>Saptadeep</v>
      </c>
      <c r="J893" t="str">
        <f>INDEX('List of Orders '!$D$2:$D$501, MATCH(Order_Details[[#This Row],[Order ID]],'List of Orders '!$A$2:$A$501,0))</f>
        <v>Gujarat</v>
      </c>
      <c r="K893" t="str">
        <f>INDEX('List of Orders '!$E$2:$E$501, MATCH(Order_Details[[#This Row],[Order ID]],'List of Orders '!$A$2:$A$501,0))</f>
        <v>Surat</v>
      </c>
      <c r="L893" s="4"/>
      <c r="M893"/>
    </row>
    <row r="894" spans="1:13" x14ac:dyDescent="0.3">
      <c r="A894" s="1" t="s">
        <v>206</v>
      </c>
      <c r="B894" s="2">
        <v>10</v>
      </c>
      <c r="C894" s="2">
        <v>-2</v>
      </c>
      <c r="D894" s="2">
        <v>2</v>
      </c>
      <c r="E894" s="1" t="s">
        <v>1392</v>
      </c>
      <c r="F894" s="1" t="s">
        <v>377</v>
      </c>
      <c r="G894" s="2" t="str">
        <f>VLOOKUP(Order_Details[[#This Row],[Order ID]],'List of Orders '!$A$1:$E$501,2,FALSE)</f>
        <v>08-01-2019</v>
      </c>
      <c r="H894" s="2" t="s">
        <v>1415</v>
      </c>
      <c r="I894" t="str">
        <f>VLOOKUP(Order_Details[[#This Row],[Order ID]],'List of Orders '!$A$1:$E$501,3,FALSE)</f>
        <v>Saptadeep</v>
      </c>
      <c r="J894" t="str">
        <f>INDEX('List of Orders '!$D$2:$D$501, MATCH(Order_Details[[#This Row],[Order ID]],'List of Orders '!$A$2:$A$501,0))</f>
        <v>Gujarat</v>
      </c>
      <c r="K894" t="str">
        <f>INDEX('List of Orders '!$E$2:$E$501, MATCH(Order_Details[[#This Row],[Order ID]],'List of Orders '!$A$2:$A$501,0))</f>
        <v>Surat</v>
      </c>
      <c r="L894" s="4"/>
      <c r="M894"/>
    </row>
    <row r="895" spans="1:13" x14ac:dyDescent="0.3">
      <c r="A895" s="1" t="s">
        <v>324</v>
      </c>
      <c r="B895" s="2">
        <v>31</v>
      </c>
      <c r="C895" s="2">
        <v>10</v>
      </c>
      <c r="D895" s="2">
        <v>1</v>
      </c>
      <c r="E895" s="1" t="s">
        <v>1392</v>
      </c>
      <c r="F895" s="1" t="s">
        <v>375</v>
      </c>
      <c r="G895" s="2" t="str">
        <f>VLOOKUP(Order_Details[[#This Row],[Order ID]],'List of Orders '!$A$1:$E$501,2,FALSE)</f>
        <v>14-01-2019</v>
      </c>
      <c r="H895" s="2" t="s">
        <v>1415</v>
      </c>
      <c r="I895" t="str">
        <f>VLOOKUP(Order_Details[[#This Row],[Order ID]],'List of Orders '!$A$1:$E$501,3,FALSE)</f>
        <v>Abhishek</v>
      </c>
      <c r="J895" t="str">
        <f>INDEX('List of Orders '!$D$2:$D$501, MATCH(Order_Details[[#This Row],[Order ID]],'List of Orders '!$A$2:$A$501,0))</f>
        <v>Gujarat</v>
      </c>
      <c r="K895" t="str">
        <f>INDEX('List of Orders '!$E$2:$E$501, MATCH(Order_Details[[#This Row],[Order ID]],'List of Orders '!$A$2:$A$501,0))</f>
        <v>Surat</v>
      </c>
      <c r="L895" s="4"/>
      <c r="M895"/>
    </row>
    <row r="896" spans="1:13" x14ac:dyDescent="0.3">
      <c r="A896" s="1" t="s">
        <v>324</v>
      </c>
      <c r="B896" s="2">
        <v>119</v>
      </c>
      <c r="C896" s="2">
        <v>43</v>
      </c>
      <c r="D896" s="2">
        <v>7</v>
      </c>
      <c r="E896" s="1" t="s">
        <v>1392</v>
      </c>
      <c r="F896" s="1" t="s">
        <v>375</v>
      </c>
      <c r="G896" s="2" t="str">
        <f>VLOOKUP(Order_Details[[#This Row],[Order ID]],'List of Orders '!$A$1:$E$501,2,FALSE)</f>
        <v>14-01-2019</v>
      </c>
      <c r="H896" s="2" t="s">
        <v>1415</v>
      </c>
      <c r="I896" t="str">
        <f>VLOOKUP(Order_Details[[#This Row],[Order ID]],'List of Orders '!$A$1:$E$501,3,FALSE)</f>
        <v>Abhishek</v>
      </c>
      <c r="J896" t="str">
        <f>INDEX('List of Orders '!$D$2:$D$501, MATCH(Order_Details[[#This Row],[Order ID]],'List of Orders '!$A$2:$A$501,0))</f>
        <v>Gujarat</v>
      </c>
      <c r="K896" t="str">
        <f>INDEX('List of Orders '!$E$2:$E$501, MATCH(Order_Details[[#This Row],[Order ID]],'List of Orders '!$A$2:$A$501,0))</f>
        <v>Surat</v>
      </c>
      <c r="L896" s="4"/>
      <c r="M896"/>
    </row>
    <row r="897" spans="1:13" x14ac:dyDescent="0.3">
      <c r="A897" s="1" t="s">
        <v>108</v>
      </c>
      <c r="B897" s="2">
        <v>61</v>
      </c>
      <c r="C897" s="2">
        <v>11</v>
      </c>
      <c r="D897" s="2">
        <v>3</v>
      </c>
      <c r="E897" s="1" t="s">
        <v>1392</v>
      </c>
      <c r="F897" s="1" t="s">
        <v>375</v>
      </c>
      <c r="G897" s="2" t="str">
        <f>VLOOKUP(Order_Details[[#This Row],[Order ID]],'List of Orders '!$A$1:$E$501,2,FALSE)</f>
        <v>18-01-2019</v>
      </c>
      <c r="H897" s="2" t="s">
        <v>1415</v>
      </c>
      <c r="I897" t="str">
        <f>VLOOKUP(Order_Details[[#This Row],[Order ID]],'List of Orders '!$A$1:$E$501,3,FALSE)</f>
        <v>Aashna</v>
      </c>
      <c r="J897" t="str">
        <f>INDEX('List of Orders '!$D$2:$D$501, MATCH(Order_Details[[#This Row],[Order ID]],'List of Orders '!$A$2:$A$501,0))</f>
        <v>Uttar Pradesh</v>
      </c>
      <c r="K897" t="str">
        <f>INDEX('List of Orders '!$E$2:$E$501, MATCH(Order_Details[[#This Row],[Order ID]],'List of Orders '!$A$2:$A$501,0))</f>
        <v>Allahabad</v>
      </c>
      <c r="L897" s="4"/>
      <c r="M897"/>
    </row>
    <row r="898" spans="1:13" x14ac:dyDescent="0.3">
      <c r="A898" s="1" t="s">
        <v>209</v>
      </c>
      <c r="B898" s="2">
        <v>42</v>
      </c>
      <c r="C898" s="2">
        <v>7</v>
      </c>
      <c r="D898" s="2">
        <v>2</v>
      </c>
      <c r="E898" s="1" t="s">
        <v>1392</v>
      </c>
      <c r="F898" s="1" t="s">
        <v>375</v>
      </c>
      <c r="G898" s="2" t="str">
        <f>VLOOKUP(Order_Details[[#This Row],[Order ID]],'List of Orders '!$A$1:$E$501,2,FALSE)</f>
        <v>21-01-2019</v>
      </c>
      <c r="H898" s="2" t="s">
        <v>1415</v>
      </c>
      <c r="I898" t="str">
        <f>VLOOKUP(Order_Details[[#This Row],[Order ID]],'List of Orders '!$A$1:$E$501,3,FALSE)</f>
        <v>Aman</v>
      </c>
      <c r="J898" t="str">
        <f>INDEX('List of Orders '!$D$2:$D$501, MATCH(Order_Details[[#This Row],[Order ID]],'List of Orders '!$A$2:$A$501,0))</f>
        <v>Maharashtra</v>
      </c>
      <c r="K898" t="str">
        <f>INDEX('List of Orders '!$E$2:$E$501, MATCH(Order_Details[[#This Row],[Order ID]],'List of Orders '!$A$2:$A$501,0))</f>
        <v>Mumbai</v>
      </c>
      <c r="L898" s="4"/>
      <c r="M898"/>
    </row>
    <row r="899" spans="1:13" x14ac:dyDescent="0.3">
      <c r="A899" s="1" t="s">
        <v>209</v>
      </c>
      <c r="B899" s="2">
        <v>287</v>
      </c>
      <c r="C899" s="2">
        <v>66</v>
      </c>
      <c r="D899" s="2">
        <v>6</v>
      </c>
      <c r="E899" s="1" t="s">
        <v>1392</v>
      </c>
      <c r="F899" s="1" t="s">
        <v>375</v>
      </c>
      <c r="G899" s="2" t="str">
        <f>VLOOKUP(Order_Details[[#This Row],[Order ID]],'List of Orders '!$A$1:$E$501,2,FALSE)</f>
        <v>21-01-2019</v>
      </c>
      <c r="H899" s="2" t="s">
        <v>1415</v>
      </c>
      <c r="I899" t="str">
        <f>VLOOKUP(Order_Details[[#This Row],[Order ID]],'List of Orders '!$A$1:$E$501,3,FALSE)</f>
        <v>Aman</v>
      </c>
      <c r="J899" t="str">
        <f>INDEX('List of Orders '!$D$2:$D$501, MATCH(Order_Details[[#This Row],[Order ID]],'List of Orders '!$A$2:$A$501,0))</f>
        <v>Maharashtra</v>
      </c>
      <c r="K899" t="str">
        <f>INDEX('List of Orders '!$E$2:$E$501, MATCH(Order_Details[[#This Row],[Order ID]],'List of Orders '!$A$2:$A$501,0))</f>
        <v>Mumbai</v>
      </c>
      <c r="L899" s="4"/>
      <c r="M899"/>
    </row>
    <row r="900" spans="1:13" x14ac:dyDescent="0.3">
      <c r="A900" s="1" t="s">
        <v>109</v>
      </c>
      <c r="B900" s="2">
        <v>33</v>
      </c>
      <c r="C900" s="2">
        <v>13</v>
      </c>
      <c r="D900" s="2">
        <v>3</v>
      </c>
      <c r="E900" s="1" t="s">
        <v>1392</v>
      </c>
      <c r="F900" s="1" t="s">
        <v>377</v>
      </c>
      <c r="G900" s="2" t="str">
        <f>VLOOKUP(Order_Details[[#This Row],[Order ID]],'List of Orders '!$A$1:$E$501,2,FALSE)</f>
        <v>23-01-2019</v>
      </c>
      <c r="H900" s="2" t="s">
        <v>1415</v>
      </c>
      <c r="I900" t="str">
        <f>VLOOKUP(Order_Details[[#This Row],[Order ID]],'List of Orders '!$A$1:$E$501,3,FALSE)</f>
        <v>Abhishek</v>
      </c>
      <c r="J900" t="str">
        <f>INDEX('List of Orders '!$D$2:$D$501, MATCH(Order_Details[[#This Row],[Order ID]],'List of Orders '!$A$2:$A$501,0))</f>
        <v>Rajasthan</v>
      </c>
      <c r="K900" t="str">
        <f>INDEX('List of Orders '!$E$2:$E$501, MATCH(Order_Details[[#This Row],[Order ID]],'List of Orders '!$A$2:$A$501,0))</f>
        <v>Udaipur</v>
      </c>
      <c r="L900" s="4"/>
      <c r="M900"/>
    </row>
    <row r="901" spans="1:13" x14ac:dyDescent="0.3">
      <c r="A901" s="1" t="s">
        <v>110</v>
      </c>
      <c r="B901" s="2">
        <v>22</v>
      </c>
      <c r="C901" s="2">
        <v>9</v>
      </c>
      <c r="D901" s="2">
        <v>2</v>
      </c>
      <c r="E901" s="1" t="s">
        <v>1392</v>
      </c>
      <c r="F901" s="1" t="s">
        <v>377</v>
      </c>
      <c r="G901" s="2" t="str">
        <f>VLOOKUP(Order_Details[[#This Row],[Order ID]],'List of Orders '!$A$1:$E$501,2,FALSE)</f>
        <v>24-01-2019</v>
      </c>
      <c r="H901" s="2" t="s">
        <v>1415</v>
      </c>
      <c r="I901" t="str">
        <f>VLOOKUP(Order_Details[[#This Row],[Order ID]],'List of Orders '!$A$1:$E$501,3,FALSE)</f>
        <v>Aishwarya</v>
      </c>
      <c r="J901" t="str">
        <f>INDEX('List of Orders '!$D$2:$D$501, MATCH(Order_Details[[#This Row],[Order ID]],'List of Orders '!$A$2:$A$501,0))</f>
        <v>Uttar Pradesh</v>
      </c>
      <c r="K901" t="str">
        <f>INDEX('List of Orders '!$E$2:$E$501, MATCH(Order_Details[[#This Row],[Order ID]],'List of Orders '!$A$2:$A$501,0))</f>
        <v>Allahabad</v>
      </c>
      <c r="L901" s="4"/>
      <c r="M901"/>
    </row>
    <row r="902" spans="1:13" x14ac:dyDescent="0.3">
      <c r="A902" s="1" t="s">
        <v>325</v>
      </c>
      <c r="B902" s="2">
        <v>15</v>
      </c>
      <c r="C902" s="2">
        <v>2</v>
      </c>
      <c r="D902" s="2">
        <v>1</v>
      </c>
      <c r="E902" s="1" t="s">
        <v>1392</v>
      </c>
      <c r="F902" s="1" t="s">
        <v>377</v>
      </c>
      <c r="G902" s="2" t="str">
        <f>VLOOKUP(Order_Details[[#This Row],[Order ID]],'List of Orders '!$A$1:$E$501,2,FALSE)</f>
        <v>25-01-2019</v>
      </c>
      <c r="H902" s="2" t="s">
        <v>1415</v>
      </c>
      <c r="I902" t="str">
        <f>VLOOKUP(Order_Details[[#This Row],[Order ID]],'List of Orders '!$A$1:$E$501,3,FALSE)</f>
        <v>Anand</v>
      </c>
      <c r="J902" t="str">
        <f>INDEX('List of Orders '!$D$2:$D$501, MATCH(Order_Details[[#This Row],[Order ID]],'List of Orders '!$A$2:$A$501,0))</f>
        <v>Punjab</v>
      </c>
      <c r="K902" t="str">
        <f>INDEX('List of Orders '!$E$2:$E$501, MATCH(Order_Details[[#This Row],[Order ID]],'List of Orders '!$A$2:$A$501,0))</f>
        <v>Amritsar</v>
      </c>
      <c r="L902" s="4"/>
      <c r="M902"/>
    </row>
    <row r="903" spans="1:13" x14ac:dyDescent="0.3">
      <c r="A903" s="1" t="s">
        <v>111</v>
      </c>
      <c r="B903" s="2">
        <v>1700</v>
      </c>
      <c r="C903" s="2">
        <v>85</v>
      </c>
      <c r="D903" s="2">
        <v>3</v>
      </c>
      <c r="E903" s="1" t="s">
        <v>1392</v>
      </c>
      <c r="F903" s="1" t="s">
        <v>374</v>
      </c>
      <c r="G903" s="2" t="str">
        <f>VLOOKUP(Order_Details[[#This Row],[Order ID]],'List of Orders '!$A$1:$E$501,2,FALSE)</f>
        <v>27-01-2019</v>
      </c>
      <c r="H903" s="2" t="s">
        <v>1415</v>
      </c>
      <c r="I903" t="str">
        <f>VLOOKUP(Order_Details[[#This Row],[Order ID]],'List of Orders '!$A$1:$E$501,3,FALSE)</f>
        <v>Ishpreet</v>
      </c>
      <c r="J903" t="str">
        <f>INDEX('List of Orders '!$D$2:$D$501, MATCH(Order_Details[[#This Row],[Order ID]],'List of Orders '!$A$2:$A$501,0))</f>
        <v>Maharashtra</v>
      </c>
      <c r="K903" t="str">
        <f>INDEX('List of Orders '!$E$2:$E$501, MATCH(Order_Details[[#This Row],[Order ID]],'List of Orders '!$A$2:$A$501,0))</f>
        <v>Mumbai</v>
      </c>
      <c r="L903" s="4"/>
      <c r="M903"/>
    </row>
    <row r="904" spans="1:13" x14ac:dyDescent="0.3">
      <c r="A904" s="1" t="s">
        <v>212</v>
      </c>
      <c r="B904" s="2">
        <v>25</v>
      </c>
      <c r="C904" s="2">
        <v>11</v>
      </c>
      <c r="D904" s="2">
        <v>3</v>
      </c>
      <c r="E904" s="1" t="s">
        <v>1392</v>
      </c>
      <c r="F904" s="1" t="s">
        <v>377</v>
      </c>
      <c r="G904" s="2" t="str">
        <f>VLOOKUP(Order_Details[[#This Row],[Order ID]],'List of Orders '!$A$1:$E$501,2,FALSE)</f>
        <v>28-01-2019</v>
      </c>
      <c r="H904" s="2" t="s">
        <v>1415</v>
      </c>
      <c r="I904" t="str">
        <f>VLOOKUP(Order_Details[[#This Row],[Order ID]],'List of Orders '!$A$1:$E$501,3,FALSE)</f>
        <v>Amlan</v>
      </c>
      <c r="J904" t="str">
        <f>INDEX('List of Orders '!$D$2:$D$501, MATCH(Order_Details[[#This Row],[Order ID]],'List of Orders '!$A$2:$A$501,0))</f>
        <v>Madhya Pradesh</v>
      </c>
      <c r="K904" t="str">
        <f>INDEX('List of Orders '!$E$2:$E$501, MATCH(Order_Details[[#This Row],[Order ID]],'List of Orders '!$A$2:$A$501,0))</f>
        <v>Indore</v>
      </c>
      <c r="L904" s="4"/>
      <c r="M904"/>
    </row>
    <row r="905" spans="1:13" x14ac:dyDescent="0.3">
      <c r="A905" s="1" t="s">
        <v>392</v>
      </c>
      <c r="B905" s="2">
        <v>179</v>
      </c>
      <c r="C905" s="2">
        <v>25</v>
      </c>
      <c r="D905" s="2">
        <v>5</v>
      </c>
      <c r="E905" s="1" t="s">
        <v>1392</v>
      </c>
      <c r="F905" s="1" t="s">
        <v>375</v>
      </c>
      <c r="G905" s="2" t="str">
        <f>VLOOKUP(Order_Details[[#This Row],[Order ID]],'List of Orders '!$A$1:$E$501,2,FALSE)</f>
        <v>02-02-2019</v>
      </c>
      <c r="H905" s="2" t="s">
        <v>1415</v>
      </c>
      <c r="I905" t="str">
        <f>VLOOKUP(Order_Details[[#This Row],[Order ID]],'List of Orders '!$A$1:$E$501,3,FALSE)</f>
        <v>Pradeep</v>
      </c>
      <c r="J905" t="str">
        <f>INDEX('List of Orders '!$D$2:$D$501, MATCH(Order_Details[[#This Row],[Order ID]],'List of Orders '!$A$2:$A$501,0))</f>
        <v>Delhi</v>
      </c>
      <c r="K905" t="str">
        <f>INDEX('List of Orders '!$E$2:$E$501, MATCH(Order_Details[[#This Row],[Order ID]],'List of Orders '!$A$2:$A$501,0))</f>
        <v>Delhi</v>
      </c>
      <c r="L905" s="4"/>
      <c r="M905"/>
    </row>
    <row r="906" spans="1:13" x14ac:dyDescent="0.3">
      <c r="A906" s="1" t="s">
        <v>214</v>
      </c>
      <c r="B906" s="2">
        <v>685</v>
      </c>
      <c r="C906" s="2">
        <v>7</v>
      </c>
      <c r="D906" s="2">
        <v>7</v>
      </c>
      <c r="E906" s="1" t="s">
        <v>1392</v>
      </c>
      <c r="F906" s="1" t="s">
        <v>374</v>
      </c>
      <c r="G906" s="2" t="str">
        <f>VLOOKUP(Order_Details[[#This Row],[Order ID]],'List of Orders '!$A$1:$E$501,2,FALSE)</f>
        <v>04-02-2019</v>
      </c>
      <c r="H906" s="2" t="s">
        <v>1415</v>
      </c>
      <c r="I906" t="str">
        <f>VLOOKUP(Order_Details[[#This Row],[Order ID]],'List of Orders '!$A$1:$E$501,3,FALSE)</f>
        <v>Jay</v>
      </c>
      <c r="J906" t="str">
        <f>INDEX('List of Orders '!$D$2:$D$501, MATCH(Order_Details[[#This Row],[Order ID]],'List of Orders '!$A$2:$A$501,0))</f>
        <v>Delhi</v>
      </c>
      <c r="K906" t="str">
        <f>INDEX('List of Orders '!$E$2:$E$501, MATCH(Order_Details[[#This Row],[Order ID]],'List of Orders '!$A$2:$A$501,0))</f>
        <v>Delhi</v>
      </c>
      <c r="L906" s="4"/>
      <c r="M906"/>
    </row>
    <row r="907" spans="1:13" x14ac:dyDescent="0.3">
      <c r="A907" s="1" t="s">
        <v>393</v>
      </c>
      <c r="B907" s="2">
        <v>40</v>
      </c>
      <c r="C907" s="2">
        <v>15</v>
      </c>
      <c r="D907" s="2">
        <v>1</v>
      </c>
      <c r="E907" s="1" t="s">
        <v>1392</v>
      </c>
      <c r="F907" s="1" t="s">
        <v>375</v>
      </c>
      <c r="G907" s="2" t="str">
        <f>VLOOKUP(Order_Details[[#This Row],[Order ID]],'List of Orders '!$A$1:$E$501,2,FALSE)</f>
        <v>05-02-2019</v>
      </c>
      <c r="H907" s="2" t="s">
        <v>1415</v>
      </c>
      <c r="I907" t="str">
        <f>VLOOKUP(Order_Details[[#This Row],[Order ID]],'List of Orders '!$A$1:$E$501,3,FALSE)</f>
        <v>Phalguni</v>
      </c>
      <c r="J907" t="str">
        <f>INDEX('List of Orders '!$D$2:$D$501, MATCH(Order_Details[[#This Row],[Order ID]],'List of Orders '!$A$2:$A$501,0))</f>
        <v>Madhya Pradesh</v>
      </c>
      <c r="K907" t="str">
        <f>INDEX('List of Orders '!$E$2:$E$501, MATCH(Order_Details[[#This Row],[Order ID]],'List of Orders '!$A$2:$A$501,0))</f>
        <v>Bhopal</v>
      </c>
      <c r="L907" s="4"/>
      <c r="M907"/>
    </row>
    <row r="908" spans="1:13" x14ac:dyDescent="0.3">
      <c r="A908" s="1" t="s">
        <v>394</v>
      </c>
      <c r="B908" s="2">
        <v>253</v>
      </c>
      <c r="C908" s="2">
        <v>-11</v>
      </c>
      <c r="D908" s="2">
        <v>1</v>
      </c>
      <c r="E908" s="1" t="s">
        <v>1392</v>
      </c>
      <c r="F908" s="1" t="s">
        <v>374</v>
      </c>
      <c r="G908" s="2" t="str">
        <f>VLOOKUP(Order_Details[[#This Row],[Order ID]],'List of Orders '!$A$1:$E$501,2,FALSE)</f>
        <v>17-02-2019</v>
      </c>
      <c r="H908" s="2" t="s">
        <v>1415</v>
      </c>
      <c r="I908" t="str">
        <f>VLOOKUP(Order_Details[[#This Row],[Order ID]],'List of Orders '!$A$1:$E$501,3,FALSE)</f>
        <v>Vishakha</v>
      </c>
      <c r="J908" t="str">
        <f>INDEX('List of Orders '!$D$2:$D$501, MATCH(Order_Details[[#This Row],[Order ID]],'List of Orders '!$A$2:$A$501,0))</f>
        <v>Maharashtra</v>
      </c>
      <c r="K908" t="str">
        <f>INDEX('List of Orders '!$E$2:$E$501, MATCH(Order_Details[[#This Row],[Order ID]],'List of Orders '!$A$2:$A$501,0))</f>
        <v>Mumbai</v>
      </c>
      <c r="L908" s="4"/>
      <c r="M908"/>
    </row>
    <row r="909" spans="1:13" x14ac:dyDescent="0.3">
      <c r="A909" s="1" t="s">
        <v>395</v>
      </c>
      <c r="B909" s="2">
        <v>57</v>
      </c>
      <c r="C909" s="2">
        <v>6</v>
      </c>
      <c r="D909" s="2">
        <v>5</v>
      </c>
      <c r="E909" s="1" t="s">
        <v>1392</v>
      </c>
      <c r="F909" s="1" t="s">
        <v>377</v>
      </c>
      <c r="G909" s="2" t="str">
        <f>VLOOKUP(Order_Details[[#This Row],[Order ID]],'List of Orders '!$A$1:$E$501,2,FALSE)</f>
        <v>20-02-2019</v>
      </c>
      <c r="H909" s="2" t="s">
        <v>1415</v>
      </c>
      <c r="I909" t="str">
        <f>VLOOKUP(Order_Details[[#This Row],[Order ID]],'List of Orders '!$A$1:$E$501,3,FALSE)</f>
        <v>Dipali</v>
      </c>
      <c r="J909" t="str">
        <f>INDEX('List of Orders '!$D$2:$D$501, MATCH(Order_Details[[#This Row],[Order ID]],'List of Orders '!$A$2:$A$501,0))</f>
        <v>Madhya Pradesh</v>
      </c>
      <c r="K909" t="str">
        <f>INDEX('List of Orders '!$E$2:$E$501, MATCH(Order_Details[[#This Row],[Order ID]],'List of Orders '!$A$2:$A$501,0))</f>
        <v>Indore</v>
      </c>
      <c r="L909" s="4"/>
      <c r="M909"/>
    </row>
    <row r="910" spans="1:13" x14ac:dyDescent="0.3">
      <c r="A910" s="1" t="s">
        <v>217</v>
      </c>
      <c r="B910" s="2">
        <v>46</v>
      </c>
      <c r="C910" s="2">
        <v>0</v>
      </c>
      <c r="D910" s="2">
        <v>4</v>
      </c>
      <c r="E910" s="1" t="s">
        <v>1392</v>
      </c>
      <c r="F910" s="1" t="s">
        <v>377</v>
      </c>
      <c r="G910" s="2" t="str">
        <f>VLOOKUP(Order_Details[[#This Row],[Order ID]],'List of Orders '!$A$1:$E$501,2,FALSE)</f>
        <v>06-03-2019</v>
      </c>
      <c r="H910" s="2" t="s">
        <v>1415</v>
      </c>
      <c r="I910" t="str">
        <f>VLOOKUP(Order_Details[[#This Row],[Order ID]],'List of Orders '!$A$1:$E$501,3,FALSE)</f>
        <v>Vivek</v>
      </c>
      <c r="J910" t="str">
        <f>INDEX('List of Orders '!$D$2:$D$501, MATCH(Order_Details[[#This Row],[Order ID]],'List of Orders '!$A$2:$A$501,0))</f>
        <v>Goa</v>
      </c>
      <c r="K910" t="str">
        <f>INDEX('List of Orders '!$E$2:$E$501, MATCH(Order_Details[[#This Row],[Order ID]],'List of Orders '!$A$2:$A$501,0))</f>
        <v>Goa</v>
      </c>
      <c r="L910" s="4"/>
      <c r="M910"/>
    </row>
    <row r="911" spans="1:13" x14ac:dyDescent="0.3">
      <c r="A911" s="1" t="s">
        <v>219</v>
      </c>
      <c r="B911" s="2">
        <v>140</v>
      </c>
      <c r="C911" s="2">
        <v>57</v>
      </c>
      <c r="D911" s="2">
        <v>2</v>
      </c>
      <c r="E911" s="1" t="s">
        <v>1392</v>
      </c>
      <c r="F911" s="1" t="s">
        <v>374</v>
      </c>
      <c r="G911" s="2" t="str">
        <f>VLOOKUP(Order_Details[[#This Row],[Order ID]],'List of Orders '!$A$1:$E$501,2,FALSE)</f>
        <v>15-03-2019</v>
      </c>
      <c r="H911" s="2" t="s">
        <v>1415</v>
      </c>
      <c r="I911" t="str">
        <f>VLOOKUP(Order_Details[[#This Row],[Order ID]],'List of Orders '!$A$1:$E$501,3,FALSE)</f>
        <v>Shantanu</v>
      </c>
      <c r="J911" t="str">
        <f>INDEX('List of Orders '!$D$2:$D$501, MATCH(Order_Details[[#This Row],[Order ID]],'List of Orders '!$A$2:$A$501,0))</f>
        <v>Maharashtra</v>
      </c>
      <c r="K911" t="str">
        <f>INDEX('List of Orders '!$E$2:$E$501, MATCH(Order_Details[[#This Row],[Order ID]],'List of Orders '!$A$2:$A$501,0))</f>
        <v>Mumbai</v>
      </c>
      <c r="L911" s="4"/>
      <c r="M911"/>
    </row>
    <row r="912" spans="1:13" x14ac:dyDescent="0.3">
      <c r="A912" s="1" t="s">
        <v>119</v>
      </c>
      <c r="B912" s="2">
        <v>13</v>
      </c>
      <c r="C912" s="2">
        <v>4</v>
      </c>
      <c r="D912" s="2">
        <v>1</v>
      </c>
      <c r="E912" s="1" t="s">
        <v>1392</v>
      </c>
      <c r="F912" s="1" t="s">
        <v>377</v>
      </c>
      <c r="G912" s="2" t="str">
        <f>VLOOKUP(Order_Details[[#This Row],[Order ID]],'List of Orders '!$A$1:$E$501,2,FALSE)</f>
        <v>16-03-2019</v>
      </c>
      <c r="H912" s="2" t="s">
        <v>1415</v>
      </c>
      <c r="I912" t="str">
        <f>VLOOKUP(Order_Details[[#This Row],[Order ID]],'List of Orders '!$A$1:$E$501,3,FALSE)</f>
        <v>Shruti</v>
      </c>
      <c r="J912" t="str">
        <f>INDEX('List of Orders '!$D$2:$D$501, MATCH(Order_Details[[#This Row],[Order ID]],'List of Orders '!$A$2:$A$501,0))</f>
        <v>Madhya Pradesh</v>
      </c>
      <c r="K912" t="str">
        <f>INDEX('List of Orders '!$E$2:$E$501, MATCH(Order_Details[[#This Row],[Order ID]],'List of Orders '!$A$2:$A$501,0))</f>
        <v>Indore</v>
      </c>
      <c r="L912" s="4"/>
      <c r="M912"/>
    </row>
    <row r="913" spans="1:13" x14ac:dyDescent="0.3">
      <c r="A913" s="1" t="s">
        <v>220</v>
      </c>
      <c r="B913" s="2">
        <v>250</v>
      </c>
      <c r="C913" s="2">
        <v>100</v>
      </c>
      <c r="D913" s="2">
        <v>3</v>
      </c>
      <c r="E913" s="1" t="s">
        <v>1392</v>
      </c>
      <c r="F913" s="1" t="s">
        <v>374</v>
      </c>
      <c r="G913" s="2" t="str">
        <f>VLOOKUP(Order_Details[[#This Row],[Order ID]],'List of Orders '!$A$1:$E$501,2,FALSE)</f>
        <v>17-03-2019</v>
      </c>
      <c r="H913" s="2" t="s">
        <v>1415</v>
      </c>
      <c r="I913" t="str">
        <f>VLOOKUP(Order_Details[[#This Row],[Order ID]],'List of Orders '!$A$1:$E$501,3,FALSE)</f>
        <v>Jesal</v>
      </c>
      <c r="J913" t="str">
        <f>INDEX('List of Orders '!$D$2:$D$501, MATCH(Order_Details[[#This Row],[Order ID]],'List of Orders '!$A$2:$A$501,0))</f>
        <v>West Bengal</v>
      </c>
      <c r="K913" t="str">
        <f>INDEX('List of Orders '!$E$2:$E$501, MATCH(Order_Details[[#This Row],[Order ID]],'List of Orders '!$A$2:$A$501,0))</f>
        <v>Kolkata</v>
      </c>
      <c r="L913" s="4"/>
      <c r="M913"/>
    </row>
    <row r="914" spans="1:13" x14ac:dyDescent="0.3">
      <c r="A914" s="1" t="s">
        <v>220</v>
      </c>
      <c r="B914" s="2">
        <v>30</v>
      </c>
      <c r="C914" s="2">
        <v>5</v>
      </c>
      <c r="D914" s="2">
        <v>2</v>
      </c>
      <c r="E914" s="1" t="s">
        <v>1392</v>
      </c>
      <c r="F914" s="1" t="s">
        <v>375</v>
      </c>
      <c r="G914" s="2" t="str">
        <f>VLOOKUP(Order_Details[[#This Row],[Order ID]],'List of Orders '!$A$1:$E$501,2,FALSE)</f>
        <v>17-03-2019</v>
      </c>
      <c r="H914" s="2" t="s">
        <v>1415</v>
      </c>
      <c r="I914" t="str">
        <f>VLOOKUP(Order_Details[[#This Row],[Order ID]],'List of Orders '!$A$1:$E$501,3,FALSE)</f>
        <v>Jesal</v>
      </c>
      <c r="J914" t="str">
        <f>INDEX('List of Orders '!$D$2:$D$501, MATCH(Order_Details[[#This Row],[Order ID]],'List of Orders '!$A$2:$A$501,0))</f>
        <v>West Bengal</v>
      </c>
      <c r="K914" t="str">
        <f>INDEX('List of Orders '!$E$2:$E$501, MATCH(Order_Details[[#This Row],[Order ID]],'List of Orders '!$A$2:$A$501,0))</f>
        <v>Kolkata</v>
      </c>
      <c r="L914" s="4"/>
      <c r="M914"/>
    </row>
    <row r="915" spans="1:13" x14ac:dyDescent="0.3">
      <c r="A915" s="1" t="s">
        <v>120</v>
      </c>
      <c r="B915" s="2">
        <v>352</v>
      </c>
      <c r="C915" s="2">
        <v>18</v>
      </c>
      <c r="D915" s="2">
        <v>5</v>
      </c>
      <c r="E915" s="1" t="s">
        <v>1392</v>
      </c>
      <c r="F915" s="1" t="s">
        <v>374</v>
      </c>
      <c r="G915" s="2" t="str">
        <f>VLOOKUP(Order_Details[[#This Row],[Order ID]],'List of Orders '!$A$1:$E$501,2,FALSE)</f>
        <v>18-03-2019</v>
      </c>
      <c r="H915" s="2" t="s">
        <v>1415</v>
      </c>
      <c r="I915" t="str">
        <f>VLOOKUP(Order_Details[[#This Row],[Order ID]],'List of Orders '!$A$1:$E$501,3,FALSE)</f>
        <v>Priyanka</v>
      </c>
      <c r="J915" t="str">
        <f>INDEX('List of Orders '!$D$2:$D$501, MATCH(Order_Details[[#This Row],[Order ID]],'List of Orders '!$A$2:$A$501,0))</f>
        <v>Madhya Pradesh</v>
      </c>
      <c r="K915" t="str">
        <f>INDEX('List of Orders '!$E$2:$E$501, MATCH(Order_Details[[#This Row],[Order ID]],'List of Orders '!$A$2:$A$501,0))</f>
        <v>Indore</v>
      </c>
      <c r="L915" s="4"/>
      <c r="M915"/>
    </row>
    <row r="916" spans="1:13" x14ac:dyDescent="0.3">
      <c r="A916" s="1" t="s">
        <v>121</v>
      </c>
      <c r="B916" s="2">
        <v>27</v>
      </c>
      <c r="C916" s="2">
        <v>0</v>
      </c>
      <c r="D916" s="2">
        <v>2</v>
      </c>
      <c r="E916" s="1" t="s">
        <v>1392</v>
      </c>
      <c r="F916" s="1" t="s">
        <v>377</v>
      </c>
      <c r="G916" s="2" t="str">
        <f>VLOOKUP(Order_Details[[#This Row],[Order ID]],'List of Orders '!$A$1:$E$501,2,FALSE)</f>
        <v>20-03-2019</v>
      </c>
      <c r="H916" s="2" t="s">
        <v>1415</v>
      </c>
      <c r="I916" t="str">
        <f>VLOOKUP(Order_Details[[#This Row],[Order ID]],'List of Orders '!$A$1:$E$501,3,FALSE)</f>
        <v>Trupti</v>
      </c>
      <c r="J916" t="str">
        <f>INDEX('List of Orders '!$D$2:$D$501, MATCH(Order_Details[[#This Row],[Order ID]],'List of Orders '!$A$2:$A$501,0))</f>
        <v>Gujarat</v>
      </c>
      <c r="K916" t="str">
        <f>INDEX('List of Orders '!$E$2:$E$501, MATCH(Order_Details[[#This Row],[Order ID]],'List of Orders '!$A$2:$A$501,0))</f>
        <v>Ahmedabad</v>
      </c>
      <c r="L916" s="4"/>
      <c r="M916"/>
    </row>
    <row r="917" spans="1:13" x14ac:dyDescent="0.3">
      <c r="A917" s="1" t="s">
        <v>223</v>
      </c>
      <c r="B917" s="2">
        <v>32</v>
      </c>
      <c r="C917" s="2">
        <v>2</v>
      </c>
      <c r="D917" s="2">
        <v>2</v>
      </c>
      <c r="E917" s="1" t="s">
        <v>1392</v>
      </c>
      <c r="F917" s="1" t="s">
        <v>375</v>
      </c>
      <c r="G917" s="2" t="str">
        <f>VLOOKUP(Order_Details[[#This Row],[Order ID]],'List of Orders '!$A$1:$E$501,2,FALSE)</f>
        <v>25-03-2019</v>
      </c>
      <c r="H917" s="2" t="s">
        <v>1415</v>
      </c>
      <c r="I917" t="str">
        <f>VLOOKUP(Order_Details[[#This Row],[Order ID]],'List of Orders '!$A$1:$E$501,3,FALSE)</f>
        <v>Muskan</v>
      </c>
      <c r="J917" t="str">
        <f>INDEX('List of Orders '!$D$2:$D$501, MATCH(Order_Details[[#This Row],[Order ID]],'List of Orders '!$A$2:$A$501,0))</f>
        <v>Madhya Pradesh</v>
      </c>
      <c r="K917" t="str">
        <f>INDEX('List of Orders '!$E$2:$E$501, MATCH(Order_Details[[#This Row],[Order ID]],'List of Orders '!$A$2:$A$501,0))</f>
        <v>Indore</v>
      </c>
      <c r="L917" s="4"/>
      <c r="M917"/>
    </row>
    <row r="918" spans="1:13" x14ac:dyDescent="0.3">
      <c r="A918" s="1" t="s">
        <v>354</v>
      </c>
      <c r="B918" s="2">
        <v>34</v>
      </c>
      <c r="C918" s="2">
        <v>-12</v>
      </c>
      <c r="D918" s="2">
        <v>5</v>
      </c>
      <c r="E918" s="1" t="s">
        <v>1392</v>
      </c>
      <c r="F918" s="1" t="s">
        <v>377</v>
      </c>
      <c r="G918" s="2" t="str">
        <f>VLOOKUP(Order_Details[[#This Row],[Order ID]],'List of Orders '!$A$1:$E$501,2,FALSE)</f>
        <v>27-03-2019</v>
      </c>
      <c r="H918" s="2" t="s">
        <v>1415</v>
      </c>
      <c r="I918" t="str">
        <f>VLOOKUP(Order_Details[[#This Row],[Order ID]],'List of Orders '!$A$1:$E$501,3,FALSE)</f>
        <v>Surbhi</v>
      </c>
      <c r="J918" t="str">
        <f>INDEX('List of Orders '!$D$2:$D$501, MATCH(Order_Details[[#This Row],[Order ID]],'List of Orders '!$A$2:$A$501,0))</f>
        <v>Gujarat</v>
      </c>
      <c r="K918" t="str">
        <f>INDEX('List of Orders '!$E$2:$E$501, MATCH(Order_Details[[#This Row],[Order ID]],'List of Orders '!$A$2:$A$501,0))</f>
        <v>Ahmedabad</v>
      </c>
      <c r="L918" s="4"/>
      <c r="M918"/>
    </row>
    <row r="919" spans="1:13" x14ac:dyDescent="0.3">
      <c r="A919" s="1" t="s">
        <v>225</v>
      </c>
      <c r="B919" s="2">
        <v>39</v>
      </c>
      <c r="C919" s="2">
        <v>14</v>
      </c>
      <c r="D919" s="2">
        <v>5</v>
      </c>
      <c r="E919" s="1" t="s">
        <v>1392</v>
      </c>
      <c r="F919" s="1" t="s">
        <v>377</v>
      </c>
      <c r="G919" s="2" t="str">
        <f>VLOOKUP(Order_Details[[#This Row],[Order ID]],'List of Orders '!$A$1:$E$501,2,FALSE)</f>
        <v>08-04-2019</v>
      </c>
      <c r="H919" s="2" t="s">
        <v>1415</v>
      </c>
      <c r="I919" t="str">
        <f>VLOOKUP(Order_Details[[#This Row],[Order ID]],'List of Orders '!$A$1:$E$501,3,FALSE)</f>
        <v>Seema</v>
      </c>
      <c r="J919" t="str">
        <f>INDEX('List of Orders '!$D$2:$D$501, MATCH(Order_Details[[#This Row],[Order ID]],'List of Orders '!$A$2:$A$501,0))</f>
        <v>Uttar Pradesh</v>
      </c>
      <c r="K919" t="str">
        <f>INDEX('List of Orders '!$E$2:$E$501, MATCH(Order_Details[[#This Row],[Order ID]],'List of Orders '!$A$2:$A$501,0))</f>
        <v>Allahabad</v>
      </c>
      <c r="L919" s="4"/>
      <c r="M919"/>
    </row>
    <row r="920" spans="1:13" x14ac:dyDescent="0.3">
      <c r="A920" s="1" t="s">
        <v>127</v>
      </c>
      <c r="B920" s="2">
        <v>82</v>
      </c>
      <c r="C920" s="2">
        <v>27</v>
      </c>
      <c r="D920" s="2">
        <v>3</v>
      </c>
      <c r="E920" s="1" t="s">
        <v>1392</v>
      </c>
      <c r="F920" s="1" t="s">
        <v>375</v>
      </c>
      <c r="G920" s="2" t="str">
        <f>VLOOKUP(Order_Details[[#This Row],[Order ID]],'List of Orders '!$A$1:$E$501,2,FALSE)</f>
        <v>14-04-2019</v>
      </c>
      <c r="H920" s="2" t="s">
        <v>1415</v>
      </c>
      <c r="I920" t="str">
        <f>VLOOKUP(Order_Details[[#This Row],[Order ID]],'List of Orders '!$A$1:$E$501,3,FALSE)</f>
        <v>Shivangi</v>
      </c>
      <c r="J920" t="str">
        <f>INDEX('List of Orders '!$D$2:$D$501, MATCH(Order_Details[[#This Row],[Order ID]],'List of Orders '!$A$2:$A$501,0))</f>
        <v>Madhya Pradesh</v>
      </c>
      <c r="K920" t="str">
        <f>INDEX('List of Orders '!$E$2:$E$501, MATCH(Order_Details[[#This Row],[Order ID]],'List of Orders '!$A$2:$A$501,0))</f>
        <v>Indore</v>
      </c>
      <c r="L920" s="4"/>
      <c r="M920"/>
    </row>
    <row r="921" spans="1:13" x14ac:dyDescent="0.3">
      <c r="A921" s="1" t="s">
        <v>396</v>
      </c>
      <c r="B921" s="2">
        <v>22</v>
      </c>
      <c r="C921" s="2">
        <v>11</v>
      </c>
      <c r="D921" s="2">
        <v>3</v>
      </c>
      <c r="E921" s="1" t="s">
        <v>1392</v>
      </c>
      <c r="F921" s="1" t="s">
        <v>375</v>
      </c>
      <c r="G921" s="2" t="str">
        <f>VLOOKUP(Order_Details[[#This Row],[Order ID]],'List of Orders '!$A$1:$E$501,2,FALSE)</f>
        <v>15-04-2019</v>
      </c>
      <c r="H921" s="2" t="s">
        <v>1415</v>
      </c>
      <c r="I921" t="str">
        <f>VLOOKUP(Order_Details[[#This Row],[Order ID]],'List of Orders '!$A$1:$E$501,3,FALSE)</f>
        <v>Shweta</v>
      </c>
      <c r="J921" t="str">
        <f>INDEX('List of Orders '!$D$2:$D$501, MATCH(Order_Details[[#This Row],[Order ID]],'List of Orders '!$A$2:$A$501,0))</f>
        <v>Rajasthan</v>
      </c>
      <c r="K921" t="str">
        <f>INDEX('List of Orders '!$E$2:$E$501, MATCH(Order_Details[[#This Row],[Order ID]],'List of Orders '!$A$2:$A$501,0))</f>
        <v>Udaipur</v>
      </c>
      <c r="L921" s="4"/>
      <c r="M921"/>
    </row>
    <row r="922" spans="1:13" x14ac:dyDescent="0.3">
      <c r="A922" s="1" t="s">
        <v>128</v>
      </c>
      <c r="B922" s="2">
        <v>42</v>
      </c>
      <c r="C922" s="2">
        <v>13</v>
      </c>
      <c r="D922" s="2">
        <v>3</v>
      </c>
      <c r="E922" s="1" t="s">
        <v>1392</v>
      </c>
      <c r="F922" s="1" t="s">
        <v>377</v>
      </c>
      <c r="G922" s="2" t="str">
        <f>VLOOKUP(Order_Details[[#This Row],[Order ID]],'List of Orders '!$A$1:$E$501,2,FALSE)</f>
        <v>16-04-2019</v>
      </c>
      <c r="H922" s="2" t="s">
        <v>1415</v>
      </c>
      <c r="I922" t="str">
        <f>VLOOKUP(Order_Details[[#This Row],[Order ID]],'List of Orders '!$A$1:$E$501,3,FALSE)</f>
        <v>Amruta</v>
      </c>
      <c r="J922" t="str">
        <f>INDEX('List of Orders '!$D$2:$D$501, MATCH(Order_Details[[#This Row],[Order ID]],'List of Orders '!$A$2:$A$501,0))</f>
        <v>Delhi</v>
      </c>
      <c r="K922" t="str">
        <f>INDEX('List of Orders '!$E$2:$E$501, MATCH(Order_Details[[#This Row],[Order ID]],'List of Orders '!$A$2:$A$501,0))</f>
        <v>Delhi</v>
      </c>
      <c r="L922" s="4"/>
      <c r="M922"/>
    </row>
    <row r="923" spans="1:13" x14ac:dyDescent="0.3">
      <c r="A923" s="1" t="s">
        <v>397</v>
      </c>
      <c r="B923" s="2">
        <v>13</v>
      </c>
      <c r="C923" s="2">
        <v>3</v>
      </c>
      <c r="D923" s="2">
        <v>1</v>
      </c>
      <c r="E923" s="1" t="s">
        <v>1392</v>
      </c>
      <c r="F923" s="1" t="s">
        <v>377</v>
      </c>
      <c r="G923" s="2" t="str">
        <f>VLOOKUP(Order_Details[[#This Row],[Order ID]],'List of Orders '!$A$1:$E$501,2,FALSE)</f>
        <v>17-04-2019</v>
      </c>
      <c r="H923" s="2" t="s">
        <v>1415</v>
      </c>
      <c r="I923" t="str">
        <f>VLOOKUP(Order_Details[[#This Row],[Order ID]],'List of Orders '!$A$1:$E$501,3,FALSE)</f>
        <v>Hemangi</v>
      </c>
      <c r="J923" t="str">
        <f>INDEX('List of Orders '!$D$2:$D$501, MATCH(Order_Details[[#This Row],[Order ID]],'List of Orders '!$A$2:$A$501,0))</f>
        <v>Delhi</v>
      </c>
      <c r="K923" t="str">
        <f>INDEX('List of Orders '!$E$2:$E$501, MATCH(Order_Details[[#This Row],[Order ID]],'List of Orders '!$A$2:$A$501,0))</f>
        <v>Delhi</v>
      </c>
      <c r="L923" s="4"/>
      <c r="M923"/>
    </row>
    <row r="924" spans="1:13" x14ac:dyDescent="0.3">
      <c r="A924" s="1" t="s">
        <v>226</v>
      </c>
      <c r="B924" s="2">
        <v>197</v>
      </c>
      <c r="C924" s="2">
        <v>20</v>
      </c>
      <c r="D924" s="2">
        <v>4</v>
      </c>
      <c r="E924" s="1" t="s">
        <v>1392</v>
      </c>
      <c r="F924" s="1" t="s">
        <v>375</v>
      </c>
      <c r="G924" s="2" t="str">
        <f>VLOOKUP(Order_Details[[#This Row],[Order ID]],'List of Orders '!$A$1:$E$501,2,FALSE)</f>
        <v>20-04-2019</v>
      </c>
      <c r="H924" s="2" t="s">
        <v>1415</v>
      </c>
      <c r="I924" t="str">
        <f>VLOOKUP(Order_Details[[#This Row],[Order ID]],'List of Orders '!$A$1:$E$501,3,FALSE)</f>
        <v>Ginny</v>
      </c>
      <c r="J924" t="str">
        <f>INDEX('List of Orders '!$D$2:$D$501, MATCH(Order_Details[[#This Row],[Order ID]],'List of Orders '!$A$2:$A$501,0))</f>
        <v>Madhya Pradesh</v>
      </c>
      <c r="K924" t="str">
        <f>INDEX('List of Orders '!$E$2:$E$501, MATCH(Order_Details[[#This Row],[Order ID]],'List of Orders '!$A$2:$A$501,0))</f>
        <v>Indore</v>
      </c>
      <c r="L924" s="4"/>
      <c r="M924"/>
    </row>
    <row r="925" spans="1:13" x14ac:dyDescent="0.3">
      <c r="A925" s="1" t="s">
        <v>398</v>
      </c>
      <c r="B925" s="2">
        <v>71</v>
      </c>
      <c r="C925" s="2">
        <v>4</v>
      </c>
      <c r="D925" s="2">
        <v>5</v>
      </c>
      <c r="E925" s="1" t="s">
        <v>1392</v>
      </c>
      <c r="F925" s="1" t="s">
        <v>377</v>
      </c>
      <c r="G925" s="2" t="str">
        <f>VLOOKUP(Order_Details[[#This Row],[Order ID]],'List of Orders '!$A$1:$E$501,2,FALSE)</f>
        <v>21-04-2019</v>
      </c>
      <c r="H925" s="2" t="s">
        <v>1415</v>
      </c>
      <c r="I925" t="str">
        <f>VLOOKUP(Order_Details[[#This Row],[Order ID]],'List of Orders '!$A$1:$E$501,3,FALSE)</f>
        <v>Shweta</v>
      </c>
      <c r="J925" t="str">
        <f>INDEX('List of Orders '!$D$2:$D$501, MATCH(Order_Details[[#This Row],[Order ID]],'List of Orders '!$A$2:$A$501,0))</f>
        <v>Rajasthan</v>
      </c>
      <c r="K925" t="str">
        <f>INDEX('List of Orders '!$E$2:$E$501, MATCH(Order_Details[[#This Row],[Order ID]],'List of Orders '!$A$2:$A$501,0))</f>
        <v>Udaipur</v>
      </c>
      <c r="L925" s="4"/>
      <c r="M925"/>
    </row>
    <row r="926" spans="1:13" x14ac:dyDescent="0.3">
      <c r="A926" s="1" t="s">
        <v>136</v>
      </c>
      <c r="B926" s="2">
        <v>57</v>
      </c>
      <c r="C926" s="2">
        <v>24</v>
      </c>
      <c r="D926" s="2">
        <v>5</v>
      </c>
      <c r="E926" s="1" t="s">
        <v>1392</v>
      </c>
      <c r="F926" s="1" t="s">
        <v>377</v>
      </c>
      <c r="G926" s="2" t="str">
        <f>VLOOKUP(Order_Details[[#This Row],[Order ID]],'List of Orders '!$A$1:$E$501,2,FALSE)</f>
        <v>13-05-2019</v>
      </c>
      <c r="H926" s="2" t="s">
        <v>1410</v>
      </c>
      <c r="I926" t="str">
        <f>VLOOKUP(Order_Details[[#This Row],[Order ID]],'List of Orders '!$A$1:$E$501,3,FALSE)</f>
        <v>Kalyani</v>
      </c>
      <c r="J926" t="str">
        <f>INDEX('List of Orders '!$D$2:$D$501, MATCH(Order_Details[[#This Row],[Order ID]],'List of Orders '!$A$2:$A$501,0))</f>
        <v>Tamil Nadu</v>
      </c>
      <c r="K926" t="str">
        <f>INDEX('List of Orders '!$E$2:$E$501, MATCH(Order_Details[[#This Row],[Order ID]],'List of Orders '!$A$2:$A$501,0))</f>
        <v>Chennai</v>
      </c>
      <c r="L926" s="4"/>
      <c r="M926"/>
    </row>
    <row r="927" spans="1:13" x14ac:dyDescent="0.3">
      <c r="A927" s="1" t="s">
        <v>237</v>
      </c>
      <c r="B927" s="2">
        <v>25</v>
      </c>
      <c r="C927" s="2">
        <v>2</v>
      </c>
      <c r="D927" s="2">
        <v>3</v>
      </c>
      <c r="E927" s="1" t="s">
        <v>1392</v>
      </c>
      <c r="F927" s="1" t="s">
        <v>375</v>
      </c>
      <c r="G927" s="2" t="str">
        <f>VLOOKUP(Order_Details[[#This Row],[Order ID]],'List of Orders '!$A$1:$E$501,2,FALSE)</f>
        <v>31-05-2019</v>
      </c>
      <c r="H927" s="2" t="s">
        <v>1410</v>
      </c>
      <c r="I927" t="str">
        <f>VLOOKUP(Order_Details[[#This Row],[Order ID]],'List of Orders '!$A$1:$E$501,3,FALSE)</f>
        <v>Kanak</v>
      </c>
      <c r="J927" t="str">
        <f>INDEX('List of Orders '!$D$2:$D$501, MATCH(Order_Details[[#This Row],[Order ID]],'List of Orders '!$A$2:$A$501,0))</f>
        <v>Goa</v>
      </c>
      <c r="K927" t="str">
        <f>INDEX('List of Orders '!$E$2:$E$501, MATCH(Order_Details[[#This Row],[Order ID]],'List of Orders '!$A$2:$A$501,0))</f>
        <v>Goa</v>
      </c>
      <c r="L927" s="4"/>
      <c r="M927"/>
    </row>
    <row r="928" spans="1:13" x14ac:dyDescent="0.3">
      <c r="A928" s="1" t="s">
        <v>399</v>
      </c>
      <c r="B928" s="2">
        <v>67</v>
      </c>
      <c r="C928" s="2">
        <v>9</v>
      </c>
      <c r="D928" s="2">
        <v>4</v>
      </c>
      <c r="E928" s="1" t="s">
        <v>1392</v>
      </c>
      <c r="F928" s="1" t="s">
        <v>377</v>
      </c>
      <c r="G928" s="2" t="str">
        <f>VLOOKUP(Order_Details[[#This Row],[Order ID]],'List of Orders '!$A$1:$E$501,2,FALSE)</f>
        <v>05-06-2019</v>
      </c>
      <c r="H928" s="2" t="s">
        <v>1410</v>
      </c>
      <c r="I928" t="str">
        <f>VLOOKUP(Order_Details[[#This Row],[Order ID]],'List of Orders '!$A$1:$E$501,3,FALSE)</f>
        <v>Deepak</v>
      </c>
      <c r="J928" t="str">
        <f>INDEX('List of Orders '!$D$2:$D$501, MATCH(Order_Details[[#This Row],[Order ID]],'List of Orders '!$A$2:$A$501,0))</f>
        <v>Madhya Pradesh</v>
      </c>
      <c r="K928" t="str">
        <f>INDEX('List of Orders '!$E$2:$E$501, MATCH(Order_Details[[#This Row],[Order ID]],'List of Orders '!$A$2:$A$501,0))</f>
        <v>Bhopal</v>
      </c>
      <c r="L928" s="4"/>
      <c r="M928"/>
    </row>
    <row r="929" spans="1:13" x14ac:dyDescent="0.3">
      <c r="A929" s="1" t="s">
        <v>239</v>
      </c>
      <c r="B929" s="2">
        <v>833</v>
      </c>
      <c r="C929" s="2">
        <v>93</v>
      </c>
      <c r="D929" s="2">
        <v>3</v>
      </c>
      <c r="E929" s="1" t="s">
        <v>1392</v>
      </c>
      <c r="F929" s="1" t="s">
        <v>374</v>
      </c>
      <c r="G929" s="2" t="str">
        <f>VLOOKUP(Order_Details[[#This Row],[Order ID]],'List of Orders '!$A$1:$E$501,2,FALSE)</f>
        <v>14-06-2019</v>
      </c>
      <c r="H929" s="2" t="s">
        <v>1410</v>
      </c>
      <c r="I929" t="str">
        <f>VLOOKUP(Order_Details[[#This Row],[Order ID]],'List of Orders '!$A$1:$E$501,3,FALSE)</f>
        <v>Sahil</v>
      </c>
      <c r="J929" t="str">
        <f>INDEX('List of Orders '!$D$2:$D$501, MATCH(Order_Details[[#This Row],[Order ID]],'List of Orders '!$A$2:$A$501,0))</f>
        <v>Punjab</v>
      </c>
      <c r="K929" t="str">
        <f>INDEX('List of Orders '!$E$2:$E$501, MATCH(Order_Details[[#This Row],[Order ID]],'List of Orders '!$A$2:$A$501,0))</f>
        <v>Chandigarh</v>
      </c>
      <c r="L929" s="4"/>
      <c r="M929"/>
    </row>
    <row r="930" spans="1:13" x14ac:dyDescent="0.3">
      <c r="A930" s="1" t="s">
        <v>400</v>
      </c>
      <c r="B930" s="2">
        <v>1104</v>
      </c>
      <c r="C930" s="2">
        <v>209</v>
      </c>
      <c r="D930" s="2">
        <v>4</v>
      </c>
      <c r="E930" s="1" t="s">
        <v>1392</v>
      </c>
      <c r="F930" s="1" t="s">
        <v>374</v>
      </c>
      <c r="G930" s="2" t="str">
        <f>VLOOKUP(Order_Details[[#This Row],[Order ID]],'List of Orders '!$A$1:$E$501,2,FALSE)</f>
        <v>22-06-2019</v>
      </c>
      <c r="H930" s="2" t="s">
        <v>1410</v>
      </c>
      <c r="I930" t="str">
        <f>VLOOKUP(Order_Details[[#This Row],[Order ID]],'List of Orders '!$A$1:$E$501,3,FALSE)</f>
        <v>Parth</v>
      </c>
      <c r="J930" t="str">
        <f>INDEX('List of Orders '!$D$2:$D$501, MATCH(Order_Details[[#This Row],[Order ID]],'List of Orders '!$A$2:$A$501,0))</f>
        <v>Maharashtra</v>
      </c>
      <c r="K930" t="str">
        <f>INDEX('List of Orders '!$E$2:$E$501, MATCH(Order_Details[[#This Row],[Order ID]],'List of Orders '!$A$2:$A$501,0))</f>
        <v>Pune</v>
      </c>
      <c r="L930" s="4"/>
      <c r="M930"/>
    </row>
    <row r="931" spans="1:13" x14ac:dyDescent="0.3">
      <c r="A931" s="1" t="s">
        <v>144</v>
      </c>
      <c r="B931" s="2">
        <v>78</v>
      </c>
      <c r="C931" s="2">
        <v>28</v>
      </c>
      <c r="D931" s="2">
        <v>6</v>
      </c>
      <c r="E931" s="1" t="s">
        <v>1392</v>
      </c>
      <c r="F931" s="1" t="s">
        <v>375</v>
      </c>
      <c r="G931" s="2" t="str">
        <f>VLOOKUP(Order_Details[[#This Row],[Order ID]],'List of Orders '!$A$1:$E$501,2,FALSE)</f>
        <v>26-06-2019</v>
      </c>
      <c r="H931" s="2" t="s">
        <v>1410</v>
      </c>
      <c r="I931" t="str">
        <f>VLOOKUP(Order_Details[[#This Row],[Order ID]],'List of Orders '!$A$1:$E$501,3,FALSE)</f>
        <v>Ajay</v>
      </c>
      <c r="J931" t="str">
        <f>INDEX('List of Orders '!$D$2:$D$501, MATCH(Order_Details[[#This Row],[Order ID]],'List of Orders '!$A$2:$A$501,0))</f>
        <v>Karnataka</v>
      </c>
      <c r="K931" t="str">
        <f>INDEX('List of Orders '!$E$2:$E$501, MATCH(Order_Details[[#This Row],[Order ID]],'List of Orders '!$A$2:$A$501,0))</f>
        <v>Bangalore</v>
      </c>
      <c r="L931" s="4"/>
      <c r="M931"/>
    </row>
    <row r="932" spans="1:13" x14ac:dyDescent="0.3">
      <c r="A932" s="1" t="s">
        <v>144</v>
      </c>
      <c r="B932" s="2">
        <v>148</v>
      </c>
      <c r="C932" s="2">
        <v>23</v>
      </c>
      <c r="D932" s="2">
        <v>4</v>
      </c>
      <c r="E932" s="1" t="s">
        <v>1392</v>
      </c>
      <c r="F932" s="1" t="s">
        <v>375</v>
      </c>
      <c r="G932" s="2" t="str">
        <f>VLOOKUP(Order_Details[[#This Row],[Order ID]],'List of Orders '!$A$1:$E$501,2,FALSE)</f>
        <v>26-06-2019</v>
      </c>
      <c r="H932" s="2" t="s">
        <v>1410</v>
      </c>
      <c r="I932" t="str">
        <f>VLOOKUP(Order_Details[[#This Row],[Order ID]],'List of Orders '!$A$1:$E$501,3,FALSE)</f>
        <v>Ajay</v>
      </c>
      <c r="J932" t="str">
        <f>INDEX('List of Orders '!$D$2:$D$501, MATCH(Order_Details[[#This Row],[Order ID]],'List of Orders '!$A$2:$A$501,0))</f>
        <v>Karnataka</v>
      </c>
      <c r="K932" t="str">
        <f>INDEX('List of Orders '!$E$2:$E$501, MATCH(Order_Details[[#This Row],[Order ID]],'List of Orders '!$A$2:$A$501,0))</f>
        <v>Bangalore</v>
      </c>
      <c r="L932" s="4"/>
      <c r="M932"/>
    </row>
    <row r="933" spans="1:13" x14ac:dyDescent="0.3">
      <c r="A933" s="1" t="s">
        <v>148</v>
      </c>
      <c r="B933" s="2">
        <v>19</v>
      </c>
      <c r="C933" s="2">
        <v>-18</v>
      </c>
      <c r="D933" s="2">
        <v>4</v>
      </c>
      <c r="E933" s="1" t="s">
        <v>1392</v>
      </c>
      <c r="F933" s="1" t="s">
        <v>375</v>
      </c>
      <c r="G933" s="2" t="str">
        <f>VLOOKUP(Order_Details[[#This Row],[Order ID]],'List of Orders '!$A$1:$E$501,2,FALSE)</f>
        <v>30-06-2019</v>
      </c>
      <c r="H933" s="2" t="s">
        <v>1410</v>
      </c>
      <c r="I933" t="str">
        <f>VLOOKUP(Order_Details[[#This Row],[Order ID]],'List of Orders '!$A$1:$E$501,3,FALSE)</f>
        <v>Sonal</v>
      </c>
      <c r="J933" t="str">
        <f>INDEX('List of Orders '!$D$2:$D$501, MATCH(Order_Details[[#This Row],[Order ID]],'List of Orders '!$A$2:$A$501,0))</f>
        <v>Bihar</v>
      </c>
      <c r="K933" t="str">
        <f>INDEX('List of Orders '!$E$2:$E$501, MATCH(Order_Details[[#This Row],[Order ID]],'List of Orders '!$A$2:$A$501,0))</f>
        <v>Patna</v>
      </c>
      <c r="L933" s="4"/>
      <c r="M933"/>
    </row>
    <row r="934" spans="1:13" x14ac:dyDescent="0.3">
      <c r="A934" s="1" t="s">
        <v>335</v>
      </c>
      <c r="B934" s="2">
        <v>224</v>
      </c>
      <c r="C934" s="2">
        <v>87</v>
      </c>
      <c r="D934" s="2">
        <v>3</v>
      </c>
      <c r="E934" s="1" t="s">
        <v>1392</v>
      </c>
      <c r="F934" s="1" t="s">
        <v>374</v>
      </c>
      <c r="G934" s="2" t="str">
        <f>VLOOKUP(Order_Details[[#This Row],[Order ID]],'List of Orders '!$A$1:$E$501,2,FALSE)</f>
        <v>01-07-2019</v>
      </c>
      <c r="H934" s="2" t="s">
        <v>1410</v>
      </c>
      <c r="I934" t="str">
        <f>VLOOKUP(Order_Details[[#This Row],[Order ID]],'List of Orders '!$A$1:$E$501,3,FALSE)</f>
        <v>Sharda</v>
      </c>
      <c r="J934" t="str">
        <f>INDEX('List of Orders '!$D$2:$D$501, MATCH(Order_Details[[#This Row],[Order ID]],'List of Orders '!$A$2:$A$501,0))</f>
        <v>Kerala</v>
      </c>
      <c r="K934" t="str">
        <f>INDEX('List of Orders '!$E$2:$E$501, MATCH(Order_Details[[#This Row],[Order ID]],'List of Orders '!$A$2:$A$501,0))</f>
        <v>Thiruvananthapuram</v>
      </c>
      <c r="L934" s="4"/>
      <c r="M934"/>
    </row>
    <row r="935" spans="1:13" x14ac:dyDescent="0.3">
      <c r="A935" s="1" t="s">
        <v>151</v>
      </c>
      <c r="B935" s="2">
        <v>75</v>
      </c>
      <c r="C935" s="2">
        <v>2</v>
      </c>
      <c r="D935" s="2">
        <v>5</v>
      </c>
      <c r="E935" s="1" t="s">
        <v>1392</v>
      </c>
      <c r="F935" s="1" t="s">
        <v>377</v>
      </c>
      <c r="G935" s="2" t="str">
        <f>VLOOKUP(Order_Details[[#This Row],[Order ID]],'List of Orders '!$A$1:$E$501,2,FALSE)</f>
        <v>08-07-2019</v>
      </c>
      <c r="H935" s="2" t="s">
        <v>1410</v>
      </c>
      <c r="I935" t="str">
        <f>VLOOKUP(Order_Details[[#This Row],[Order ID]],'List of Orders '!$A$1:$E$501,3,FALSE)</f>
        <v>Ankita</v>
      </c>
      <c r="J935" t="str">
        <f>INDEX('List of Orders '!$D$2:$D$501, MATCH(Order_Details[[#This Row],[Order ID]],'List of Orders '!$A$2:$A$501,0))</f>
        <v>Maharashtra</v>
      </c>
      <c r="K935" t="str">
        <f>INDEX('List of Orders '!$E$2:$E$501, MATCH(Order_Details[[#This Row],[Order ID]],'List of Orders '!$A$2:$A$501,0))</f>
        <v>Mumbai</v>
      </c>
      <c r="L935" s="4"/>
      <c r="M935"/>
    </row>
    <row r="936" spans="1:13" x14ac:dyDescent="0.3">
      <c r="A936" s="1" t="s">
        <v>401</v>
      </c>
      <c r="B936" s="2">
        <v>55</v>
      </c>
      <c r="C936" s="2">
        <v>18</v>
      </c>
      <c r="D936" s="2">
        <v>2</v>
      </c>
      <c r="E936" s="1" t="s">
        <v>1392</v>
      </c>
      <c r="F936" s="1" t="s">
        <v>375</v>
      </c>
      <c r="G936" s="2" t="str">
        <f>VLOOKUP(Order_Details[[#This Row],[Order ID]],'List of Orders '!$A$1:$E$501,2,FALSE)</f>
        <v>13-07-2019</v>
      </c>
      <c r="H936" s="2" t="s">
        <v>1410</v>
      </c>
      <c r="I936" t="str">
        <f>VLOOKUP(Order_Details[[#This Row],[Order ID]],'List of Orders '!$A$1:$E$501,3,FALSE)</f>
        <v>Sanskriti</v>
      </c>
      <c r="J936" t="str">
        <f>INDEX('List of Orders '!$D$2:$D$501, MATCH(Order_Details[[#This Row],[Order ID]],'List of Orders '!$A$2:$A$501,0))</f>
        <v>West Bengal</v>
      </c>
      <c r="K936" t="str">
        <f>INDEX('List of Orders '!$E$2:$E$501, MATCH(Order_Details[[#This Row],[Order ID]],'List of Orders '!$A$2:$A$501,0))</f>
        <v>Kolkata</v>
      </c>
      <c r="L936" s="4"/>
      <c r="M936"/>
    </row>
    <row r="937" spans="1:13" x14ac:dyDescent="0.3">
      <c r="A937" s="1" t="s">
        <v>244</v>
      </c>
      <c r="B937" s="2">
        <v>75</v>
      </c>
      <c r="C937" s="2">
        <v>29</v>
      </c>
      <c r="D937" s="2">
        <v>1</v>
      </c>
      <c r="E937" s="1" t="s">
        <v>1392</v>
      </c>
      <c r="F937" s="1" t="s">
        <v>374</v>
      </c>
      <c r="G937" s="2" t="str">
        <f>VLOOKUP(Order_Details[[#This Row],[Order ID]],'List of Orders '!$A$1:$E$501,2,FALSE)</f>
        <v>14-07-2019</v>
      </c>
      <c r="H937" s="2" t="s">
        <v>1410</v>
      </c>
      <c r="I937" t="str">
        <f>VLOOKUP(Order_Details[[#This Row],[Order ID]],'List of Orders '!$A$1:$E$501,3,FALSE)</f>
        <v>Shruti</v>
      </c>
      <c r="J937" t="str">
        <f>INDEX('List of Orders '!$D$2:$D$501, MATCH(Order_Details[[#This Row],[Order ID]],'List of Orders '!$A$2:$A$501,0))</f>
        <v>Karnataka</v>
      </c>
      <c r="K937" t="str">
        <f>INDEX('List of Orders '!$E$2:$E$501, MATCH(Order_Details[[#This Row],[Order ID]],'List of Orders '!$A$2:$A$501,0))</f>
        <v>Bangalore</v>
      </c>
      <c r="L937" s="4"/>
      <c r="M937"/>
    </row>
    <row r="938" spans="1:13" x14ac:dyDescent="0.3">
      <c r="A938" s="1" t="s">
        <v>402</v>
      </c>
      <c r="B938" s="2">
        <v>57</v>
      </c>
      <c r="C938" s="2">
        <v>21</v>
      </c>
      <c r="D938" s="2">
        <v>4</v>
      </c>
      <c r="E938" s="1" t="s">
        <v>1392</v>
      </c>
      <c r="F938" s="1" t="s">
        <v>377</v>
      </c>
      <c r="G938" s="2" t="str">
        <f>VLOOKUP(Order_Details[[#This Row],[Order ID]],'List of Orders '!$A$1:$E$501,2,FALSE)</f>
        <v>18-07-2019</v>
      </c>
      <c r="H938" s="2" t="s">
        <v>1410</v>
      </c>
      <c r="I938" t="str">
        <f>VLOOKUP(Order_Details[[#This Row],[Order ID]],'List of Orders '!$A$1:$E$501,3,FALSE)</f>
        <v>Bharat</v>
      </c>
      <c r="J938" t="str">
        <f>INDEX('List of Orders '!$D$2:$D$501, MATCH(Order_Details[[#This Row],[Order ID]],'List of Orders '!$A$2:$A$501,0))</f>
        <v>Gujarat</v>
      </c>
      <c r="K938" t="str">
        <f>INDEX('List of Orders '!$E$2:$E$501, MATCH(Order_Details[[#This Row],[Order ID]],'List of Orders '!$A$2:$A$501,0))</f>
        <v>Ahmedabad</v>
      </c>
      <c r="L938" s="4"/>
      <c r="M938"/>
    </row>
    <row r="939" spans="1:13" x14ac:dyDescent="0.3">
      <c r="A939" s="1" t="s">
        <v>157</v>
      </c>
      <c r="B939" s="2">
        <v>43</v>
      </c>
      <c r="C939" s="2">
        <v>8</v>
      </c>
      <c r="D939" s="2">
        <v>3</v>
      </c>
      <c r="E939" s="1" t="s">
        <v>1392</v>
      </c>
      <c r="F939" s="1" t="s">
        <v>377</v>
      </c>
      <c r="G939" s="2" t="str">
        <f>VLOOKUP(Order_Details[[#This Row],[Order ID]],'List of Orders '!$A$1:$E$501,2,FALSE)</f>
        <v>27-07-2019</v>
      </c>
      <c r="H939" s="2" t="s">
        <v>1410</v>
      </c>
      <c r="I939" t="str">
        <f>VLOOKUP(Order_Details[[#This Row],[Order ID]],'List of Orders '!$A$1:$E$501,3,FALSE)</f>
        <v>Yogesh</v>
      </c>
      <c r="J939" t="str">
        <f>INDEX('List of Orders '!$D$2:$D$501, MATCH(Order_Details[[#This Row],[Order ID]],'List of Orders '!$A$2:$A$501,0))</f>
        <v>Bihar</v>
      </c>
      <c r="K939" t="str">
        <f>INDEX('List of Orders '!$E$2:$E$501, MATCH(Order_Details[[#This Row],[Order ID]],'List of Orders '!$A$2:$A$501,0))</f>
        <v>Patna</v>
      </c>
      <c r="L939" s="4"/>
      <c r="M939"/>
    </row>
    <row r="940" spans="1:13" x14ac:dyDescent="0.3">
      <c r="A940" s="1" t="s">
        <v>158</v>
      </c>
      <c r="B940" s="2">
        <v>1487</v>
      </c>
      <c r="C940" s="2">
        <v>624</v>
      </c>
      <c r="D940" s="2">
        <v>3</v>
      </c>
      <c r="E940" s="1" t="s">
        <v>1392</v>
      </c>
      <c r="F940" s="1" t="s">
        <v>374</v>
      </c>
      <c r="G940" s="2" t="str">
        <f>VLOOKUP(Order_Details[[#This Row],[Order ID]],'List of Orders '!$A$1:$E$501,2,FALSE)</f>
        <v>29-07-2019</v>
      </c>
      <c r="H940" s="2" t="s">
        <v>1410</v>
      </c>
      <c r="I940" t="str">
        <f>VLOOKUP(Order_Details[[#This Row],[Order ID]],'List of Orders '!$A$1:$E$501,3,FALSE)</f>
        <v>Shrichand</v>
      </c>
      <c r="J940" t="str">
        <f>INDEX('List of Orders '!$D$2:$D$501, MATCH(Order_Details[[#This Row],[Order ID]],'List of Orders '!$A$2:$A$501,0))</f>
        <v>Punjab</v>
      </c>
      <c r="K940" t="str">
        <f>INDEX('List of Orders '!$E$2:$E$501, MATCH(Order_Details[[#This Row],[Order ID]],'List of Orders '!$A$2:$A$501,0))</f>
        <v>Chandigarh</v>
      </c>
      <c r="L940" s="4"/>
      <c r="M940"/>
    </row>
    <row r="941" spans="1:13" x14ac:dyDescent="0.3">
      <c r="A941" s="1" t="s">
        <v>250</v>
      </c>
      <c r="B941" s="2">
        <v>59</v>
      </c>
      <c r="C941" s="2">
        <v>24</v>
      </c>
      <c r="D941" s="2">
        <v>6</v>
      </c>
      <c r="E941" s="1" t="s">
        <v>1392</v>
      </c>
      <c r="F941" s="1" t="s">
        <v>375</v>
      </c>
      <c r="G941" s="2" t="str">
        <f>VLOOKUP(Order_Details[[#This Row],[Order ID]],'List of Orders '!$A$1:$E$501,2,FALSE)</f>
        <v>02-08-2019</v>
      </c>
      <c r="H941" s="2" t="s">
        <v>1410</v>
      </c>
      <c r="I941" t="str">
        <f>VLOOKUP(Order_Details[[#This Row],[Order ID]],'List of Orders '!$A$1:$E$501,3,FALSE)</f>
        <v>Kanak</v>
      </c>
      <c r="J941" t="str">
        <f>INDEX('List of Orders '!$D$2:$D$501, MATCH(Order_Details[[#This Row],[Order ID]],'List of Orders '!$A$2:$A$501,0))</f>
        <v>Goa</v>
      </c>
      <c r="K941" t="str">
        <f>INDEX('List of Orders '!$E$2:$E$501, MATCH(Order_Details[[#This Row],[Order ID]],'List of Orders '!$A$2:$A$501,0))</f>
        <v>Goa</v>
      </c>
      <c r="L941" s="4"/>
      <c r="M941"/>
    </row>
    <row r="942" spans="1:13" x14ac:dyDescent="0.3">
      <c r="A942" s="1" t="s">
        <v>250</v>
      </c>
      <c r="B942" s="2">
        <v>139</v>
      </c>
      <c r="C942" s="2">
        <v>14</v>
      </c>
      <c r="D942" s="2">
        <v>3</v>
      </c>
      <c r="E942" s="1" t="s">
        <v>1392</v>
      </c>
      <c r="F942" s="1" t="s">
        <v>375</v>
      </c>
      <c r="G942" s="2" t="str">
        <f>VLOOKUP(Order_Details[[#This Row],[Order ID]],'List of Orders '!$A$1:$E$501,2,FALSE)</f>
        <v>02-08-2019</v>
      </c>
      <c r="H942" s="2" t="s">
        <v>1410</v>
      </c>
      <c r="I942" t="str">
        <f>VLOOKUP(Order_Details[[#This Row],[Order ID]],'List of Orders '!$A$1:$E$501,3,FALSE)</f>
        <v>Kanak</v>
      </c>
      <c r="J942" t="str">
        <f>INDEX('List of Orders '!$D$2:$D$501, MATCH(Order_Details[[#This Row],[Order ID]],'List of Orders '!$A$2:$A$501,0))</f>
        <v>Goa</v>
      </c>
      <c r="K942" t="str">
        <f>INDEX('List of Orders '!$E$2:$E$501, MATCH(Order_Details[[#This Row],[Order ID]],'List of Orders '!$A$2:$A$501,0))</f>
        <v>Goa</v>
      </c>
      <c r="L942" s="4"/>
      <c r="M942"/>
    </row>
    <row r="943" spans="1:13" x14ac:dyDescent="0.3">
      <c r="A943" s="1" t="s">
        <v>251</v>
      </c>
      <c r="B943" s="2">
        <v>59</v>
      </c>
      <c r="C943" s="2">
        <v>10</v>
      </c>
      <c r="D943" s="2">
        <v>4</v>
      </c>
      <c r="E943" s="1" t="s">
        <v>1392</v>
      </c>
      <c r="F943" s="1" t="s">
        <v>377</v>
      </c>
      <c r="G943" s="2" t="str">
        <f>VLOOKUP(Order_Details[[#This Row],[Order ID]],'List of Orders '!$A$1:$E$501,2,FALSE)</f>
        <v>04-08-2019</v>
      </c>
      <c r="H943" s="2" t="s">
        <v>1410</v>
      </c>
      <c r="I943" t="str">
        <f>VLOOKUP(Order_Details[[#This Row],[Order ID]],'List of Orders '!$A$1:$E$501,3,FALSE)</f>
        <v>Manju</v>
      </c>
      <c r="J943" t="str">
        <f>INDEX('List of Orders '!$D$2:$D$501, MATCH(Order_Details[[#This Row],[Order ID]],'List of Orders '!$A$2:$A$501,0))</f>
        <v>Andhra Pradesh</v>
      </c>
      <c r="K943" t="str">
        <f>INDEX('List of Orders '!$E$2:$E$501, MATCH(Order_Details[[#This Row],[Order ID]],'List of Orders '!$A$2:$A$501,0))</f>
        <v>Hyderabad</v>
      </c>
      <c r="L943" s="4"/>
      <c r="M943"/>
    </row>
    <row r="944" spans="1:13" x14ac:dyDescent="0.3">
      <c r="A944" s="1" t="s">
        <v>160</v>
      </c>
      <c r="B944" s="2">
        <v>81</v>
      </c>
      <c r="C944" s="2">
        <v>41</v>
      </c>
      <c r="D944" s="2">
        <v>5</v>
      </c>
      <c r="E944" s="1" t="s">
        <v>1392</v>
      </c>
      <c r="F944" s="1" t="s">
        <v>377</v>
      </c>
      <c r="G944" s="2" t="str">
        <f>VLOOKUP(Order_Details[[#This Row],[Order ID]],'List of Orders '!$A$1:$E$501,2,FALSE)</f>
        <v>06-08-2019</v>
      </c>
      <c r="H944" s="2" t="s">
        <v>1410</v>
      </c>
      <c r="I944" t="str">
        <f>VLOOKUP(Order_Details[[#This Row],[Order ID]],'List of Orders '!$A$1:$E$501,3,FALSE)</f>
        <v>Sarita</v>
      </c>
      <c r="J944" t="str">
        <f>INDEX('List of Orders '!$D$2:$D$501, MATCH(Order_Details[[#This Row],[Order ID]],'List of Orders '!$A$2:$A$501,0))</f>
        <v>Maharashtra</v>
      </c>
      <c r="K944" t="str">
        <f>INDEX('List of Orders '!$E$2:$E$501, MATCH(Order_Details[[#This Row],[Order ID]],'List of Orders '!$A$2:$A$501,0))</f>
        <v>Pune</v>
      </c>
      <c r="L944" s="4"/>
      <c r="M944"/>
    </row>
    <row r="945" spans="1:13" x14ac:dyDescent="0.3">
      <c r="A945" s="1" t="s">
        <v>403</v>
      </c>
      <c r="B945" s="2">
        <v>6</v>
      </c>
      <c r="C945" s="2">
        <v>1</v>
      </c>
      <c r="D945" s="2">
        <v>1</v>
      </c>
      <c r="E945" s="1" t="s">
        <v>1392</v>
      </c>
      <c r="F945" s="1" t="s">
        <v>375</v>
      </c>
      <c r="G945" s="2" t="str">
        <f>VLOOKUP(Order_Details[[#This Row],[Order ID]],'List of Orders '!$A$1:$E$501,2,FALSE)</f>
        <v>08-08-2019</v>
      </c>
      <c r="H945" s="2" t="s">
        <v>1410</v>
      </c>
      <c r="I945" t="str">
        <f>VLOOKUP(Order_Details[[#This Row],[Order ID]],'List of Orders '!$A$1:$E$501,3,FALSE)</f>
        <v>Monisha</v>
      </c>
      <c r="J945" t="str">
        <f>INDEX('List of Orders '!$D$2:$D$501, MATCH(Order_Details[[#This Row],[Order ID]],'List of Orders '!$A$2:$A$501,0))</f>
        <v>Rajasthan</v>
      </c>
      <c r="K945" t="str">
        <f>INDEX('List of Orders '!$E$2:$E$501, MATCH(Order_Details[[#This Row],[Order ID]],'List of Orders '!$A$2:$A$501,0))</f>
        <v>Jaipur</v>
      </c>
      <c r="L945" s="4"/>
      <c r="M945"/>
    </row>
    <row r="946" spans="1:13" x14ac:dyDescent="0.3">
      <c r="A946" s="1" t="s">
        <v>161</v>
      </c>
      <c r="B946" s="2">
        <v>45</v>
      </c>
      <c r="C946" s="2">
        <v>9</v>
      </c>
      <c r="D946" s="2">
        <v>3</v>
      </c>
      <c r="E946" s="1" t="s">
        <v>1392</v>
      </c>
      <c r="F946" s="1" t="s">
        <v>377</v>
      </c>
      <c r="G946" s="2" t="str">
        <f>VLOOKUP(Order_Details[[#This Row],[Order ID]],'List of Orders '!$A$1:$E$501,2,FALSE)</f>
        <v>09-08-2019</v>
      </c>
      <c r="H946" s="2" t="s">
        <v>1410</v>
      </c>
      <c r="I946" t="str">
        <f>VLOOKUP(Order_Details[[#This Row],[Order ID]],'List of Orders '!$A$1:$E$501,3,FALSE)</f>
        <v>Atharv</v>
      </c>
      <c r="J946" t="str">
        <f>INDEX('List of Orders '!$D$2:$D$501, MATCH(Order_Details[[#This Row],[Order ID]],'List of Orders '!$A$2:$A$501,0))</f>
        <v>West Bengal</v>
      </c>
      <c r="K946" t="str">
        <f>INDEX('List of Orders '!$E$2:$E$501, MATCH(Order_Details[[#This Row],[Order ID]],'List of Orders '!$A$2:$A$501,0))</f>
        <v>Kolkata</v>
      </c>
      <c r="L946" s="4"/>
      <c r="M946"/>
    </row>
    <row r="947" spans="1:13" x14ac:dyDescent="0.3">
      <c r="A947" s="1" t="s">
        <v>161</v>
      </c>
      <c r="B947" s="2">
        <v>264</v>
      </c>
      <c r="C947" s="2">
        <v>-26</v>
      </c>
      <c r="D947" s="2">
        <v>3</v>
      </c>
      <c r="E947" s="1" t="s">
        <v>1392</v>
      </c>
      <c r="F947" s="1" t="s">
        <v>374</v>
      </c>
      <c r="G947" s="2" t="str">
        <f>VLOOKUP(Order_Details[[#This Row],[Order ID]],'List of Orders '!$A$1:$E$501,2,FALSE)</f>
        <v>09-08-2019</v>
      </c>
      <c r="H947" s="2" t="s">
        <v>1410</v>
      </c>
      <c r="I947" t="str">
        <f>VLOOKUP(Order_Details[[#This Row],[Order ID]],'List of Orders '!$A$1:$E$501,3,FALSE)</f>
        <v>Atharv</v>
      </c>
      <c r="J947" t="str">
        <f>INDEX('List of Orders '!$D$2:$D$501, MATCH(Order_Details[[#This Row],[Order ID]],'List of Orders '!$A$2:$A$501,0))</f>
        <v>West Bengal</v>
      </c>
      <c r="K947" t="str">
        <f>INDEX('List of Orders '!$E$2:$E$501, MATCH(Order_Details[[#This Row],[Order ID]],'List of Orders '!$A$2:$A$501,0))</f>
        <v>Kolkata</v>
      </c>
      <c r="L947" s="4"/>
      <c r="M947"/>
    </row>
    <row r="948" spans="1:13" x14ac:dyDescent="0.3">
      <c r="A948" s="1" t="s">
        <v>252</v>
      </c>
      <c r="B948" s="2">
        <v>39</v>
      </c>
      <c r="C948" s="2">
        <v>18</v>
      </c>
      <c r="D948" s="2">
        <v>2</v>
      </c>
      <c r="E948" s="1" t="s">
        <v>1392</v>
      </c>
      <c r="F948" s="1" t="s">
        <v>377</v>
      </c>
      <c r="G948" s="2" t="str">
        <f>VLOOKUP(Order_Details[[#This Row],[Order ID]],'List of Orders '!$A$1:$E$501,2,FALSE)</f>
        <v>10-08-2019</v>
      </c>
      <c r="H948" s="2" t="s">
        <v>1410</v>
      </c>
      <c r="I948" t="str">
        <f>VLOOKUP(Order_Details[[#This Row],[Order ID]],'List of Orders '!$A$1:$E$501,3,FALSE)</f>
        <v>Vini</v>
      </c>
      <c r="J948" t="str">
        <f>INDEX('List of Orders '!$D$2:$D$501, MATCH(Order_Details[[#This Row],[Order ID]],'List of Orders '!$A$2:$A$501,0))</f>
        <v>Karnataka</v>
      </c>
      <c r="K948" t="str">
        <f>INDEX('List of Orders '!$E$2:$E$501, MATCH(Order_Details[[#This Row],[Order ID]],'List of Orders '!$A$2:$A$501,0))</f>
        <v>Bangalore</v>
      </c>
      <c r="L948" s="4"/>
      <c r="M948"/>
    </row>
    <row r="949" spans="1:13" x14ac:dyDescent="0.3">
      <c r="A949" s="1" t="s">
        <v>162</v>
      </c>
      <c r="B949" s="2">
        <v>96</v>
      </c>
      <c r="C949" s="2">
        <v>48</v>
      </c>
      <c r="D949" s="2">
        <v>5</v>
      </c>
      <c r="E949" s="1" t="s">
        <v>1392</v>
      </c>
      <c r="F949" s="1" t="s">
        <v>377</v>
      </c>
      <c r="G949" s="2" t="str">
        <f>VLOOKUP(Order_Details[[#This Row],[Order ID]],'List of Orders '!$A$1:$E$501,2,FALSE)</f>
        <v>11-08-2019</v>
      </c>
      <c r="H949" s="2" t="s">
        <v>1410</v>
      </c>
      <c r="I949" t="str">
        <f>VLOOKUP(Order_Details[[#This Row],[Order ID]],'List of Orders '!$A$1:$E$501,3,FALSE)</f>
        <v>Pinky</v>
      </c>
      <c r="J949" t="str">
        <f>INDEX('List of Orders '!$D$2:$D$501, MATCH(Order_Details[[#This Row],[Order ID]],'List of Orders '!$A$2:$A$501,0))</f>
        <v>Jammu And Kashmir</v>
      </c>
      <c r="K949" t="str">
        <f>INDEX('List of Orders '!$E$2:$E$501, MATCH(Order_Details[[#This Row],[Order ID]],'List of Orders '!$A$2:$A$501,0))</f>
        <v>Kashmir</v>
      </c>
      <c r="L949" s="4"/>
      <c r="M949"/>
    </row>
    <row r="950" spans="1:13" x14ac:dyDescent="0.3">
      <c r="A950" s="1" t="s">
        <v>253</v>
      </c>
      <c r="B950" s="2">
        <v>2366</v>
      </c>
      <c r="C950" s="2">
        <v>552</v>
      </c>
      <c r="D950" s="2">
        <v>5</v>
      </c>
      <c r="E950" s="1" t="s">
        <v>1392</v>
      </c>
      <c r="F950" s="1" t="s">
        <v>374</v>
      </c>
      <c r="G950" s="2" t="str">
        <f>VLOOKUP(Order_Details[[#This Row],[Order ID]],'List of Orders '!$A$1:$E$501,2,FALSE)</f>
        <v>12-08-2019</v>
      </c>
      <c r="H950" s="2" t="s">
        <v>1410</v>
      </c>
      <c r="I950" t="str">
        <f>VLOOKUP(Order_Details[[#This Row],[Order ID]],'List of Orders '!$A$1:$E$501,3,FALSE)</f>
        <v>Bhishm</v>
      </c>
      <c r="J950" t="str">
        <f>INDEX('List of Orders '!$D$2:$D$501, MATCH(Order_Details[[#This Row],[Order ID]],'List of Orders '!$A$2:$A$501,0))</f>
        <v>Maharashtra</v>
      </c>
      <c r="K950" t="str">
        <f>INDEX('List of Orders '!$E$2:$E$501, MATCH(Order_Details[[#This Row],[Order ID]],'List of Orders '!$A$2:$A$501,0))</f>
        <v>Mumbai</v>
      </c>
      <c r="L950" s="4"/>
      <c r="M950"/>
    </row>
    <row r="951" spans="1:13" x14ac:dyDescent="0.3">
      <c r="A951" s="1" t="s">
        <v>12</v>
      </c>
      <c r="B951" s="2">
        <v>68</v>
      </c>
      <c r="C951" s="2">
        <v>-55</v>
      </c>
      <c r="D951" s="2">
        <v>5</v>
      </c>
      <c r="E951" s="1" t="s">
        <v>404</v>
      </c>
      <c r="F951" s="1" t="s">
        <v>405</v>
      </c>
      <c r="G951" s="2" t="str">
        <f>VLOOKUP(Order_Details[[#This Row],[Order ID]],'List of Orders '!$A$1:$E$501,2,FALSE)</f>
        <v>09-04-2018</v>
      </c>
      <c r="H951" s="2" t="s">
        <v>1410</v>
      </c>
      <c r="I951" t="str">
        <f>VLOOKUP(Order_Details[[#This Row],[Order ID]],'List of Orders '!$A$1:$E$501,3,FALSE)</f>
        <v>Yogesh</v>
      </c>
      <c r="J951" t="str">
        <f>INDEX('List of Orders '!$D$2:$D$501, MATCH(Order_Details[[#This Row],[Order ID]],'List of Orders '!$A$2:$A$501,0))</f>
        <v>Bihar</v>
      </c>
      <c r="K951" t="str">
        <f>INDEX('List of Orders '!$E$2:$E$501, MATCH(Order_Details[[#This Row],[Order ID]],'List of Orders '!$A$2:$A$501,0))</f>
        <v>Patna</v>
      </c>
      <c r="L951" s="4"/>
      <c r="M951"/>
    </row>
    <row r="952" spans="1:13" x14ac:dyDescent="0.3">
      <c r="A952" s="1" t="s">
        <v>29</v>
      </c>
      <c r="B952" s="2">
        <v>174</v>
      </c>
      <c r="C952" s="2">
        <v>-70</v>
      </c>
      <c r="D952" s="2">
        <v>3</v>
      </c>
      <c r="E952" s="1" t="s">
        <v>404</v>
      </c>
      <c r="F952" s="1" t="s">
        <v>405</v>
      </c>
      <c r="G952" s="2" t="str">
        <f>VLOOKUP(Order_Details[[#This Row],[Order ID]],'List of Orders '!$A$1:$E$501,2,FALSE)</f>
        <v>22-05-2018</v>
      </c>
      <c r="H952" s="2" t="s">
        <v>1410</v>
      </c>
      <c r="I952" t="str">
        <f>VLOOKUP(Order_Details[[#This Row],[Order ID]],'List of Orders '!$A$1:$E$501,3,FALSE)</f>
        <v>Tushina</v>
      </c>
      <c r="J952" t="str">
        <f>INDEX('List of Orders '!$D$2:$D$501, MATCH(Order_Details[[#This Row],[Order ID]],'List of Orders '!$A$2:$A$501,0))</f>
        <v>Goa</v>
      </c>
      <c r="K952" t="str">
        <f>INDEX('List of Orders '!$E$2:$E$501, MATCH(Order_Details[[#This Row],[Order ID]],'List of Orders '!$A$2:$A$501,0))</f>
        <v>Goa</v>
      </c>
      <c r="L952" s="4"/>
      <c r="M952"/>
    </row>
    <row r="953" spans="1:13" x14ac:dyDescent="0.3">
      <c r="A953" s="1" t="s">
        <v>30</v>
      </c>
      <c r="B953" s="2">
        <v>168</v>
      </c>
      <c r="C953" s="2">
        <v>-10</v>
      </c>
      <c r="D953" s="2">
        <v>3</v>
      </c>
      <c r="E953" s="1" t="s">
        <v>404</v>
      </c>
      <c r="F953" s="1" t="s">
        <v>405</v>
      </c>
      <c r="G953" s="2" t="str">
        <f>VLOOKUP(Order_Details[[#This Row],[Order ID]],'List of Orders '!$A$1:$E$501,2,FALSE)</f>
        <v>23-05-2018</v>
      </c>
      <c r="H953" s="2" t="s">
        <v>1410</v>
      </c>
      <c r="I953" t="str">
        <f>VLOOKUP(Order_Details[[#This Row],[Order ID]],'List of Orders '!$A$1:$E$501,3,FALSE)</f>
        <v>Farah</v>
      </c>
      <c r="J953" t="str">
        <f>INDEX('List of Orders '!$D$2:$D$501, MATCH(Order_Details[[#This Row],[Order ID]],'List of Orders '!$A$2:$A$501,0))</f>
        <v>Nagaland</v>
      </c>
      <c r="K953" t="str">
        <f>INDEX('List of Orders '!$E$2:$E$501, MATCH(Order_Details[[#This Row],[Order ID]],'List of Orders '!$A$2:$A$501,0))</f>
        <v>Kohima</v>
      </c>
      <c r="L953" s="4"/>
      <c r="M953"/>
    </row>
    <row r="954" spans="1:13" x14ac:dyDescent="0.3">
      <c r="A954" s="1" t="s">
        <v>30</v>
      </c>
      <c r="B954" s="2">
        <v>115</v>
      </c>
      <c r="C954" s="2">
        <v>25</v>
      </c>
      <c r="D954" s="2">
        <v>1</v>
      </c>
      <c r="E954" s="1" t="s">
        <v>404</v>
      </c>
      <c r="F954" s="1" t="s">
        <v>405</v>
      </c>
      <c r="G954" s="2" t="str">
        <f>VLOOKUP(Order_Details[[#This Row],[Order ID]],'List of Orders '!$A$1:$E$501,2,FALSE)</f>
        <v>23-05-2018</v>
      </c>
      <c r="H954" s="2" t="s">
        <v>1410</v>
      </c>
      <c r="I954" t="str">
        <f>VLOOKUP(Order_Details[[#This Row],[Order ID]],'List of Orders '!$A$1:$E$501,3,FALSE)</f>
        <v>Farah</v>
      </c>
      <c r="J954" t="str">
        <f>INDEX('List of Orders '!$D$2:$D$501, MATCH(Order_Details[[#This Row],[Order ID]],'List of Orders '!$A$2:$A$501,0))</f>
        <v>Nagaland</v>
      </c>
      <c r="K954" t="str">
        <f>INDEX('List of Orders '!$E$2:$E$501, MATCH(Order_Details[[#This Row],[Order ID]],'List of Orders '!$A$2:$A$501,0))</f>
        <v>Kohima</v>
      </c>
      <c r="L954" s="4"/>
      <c r="M954"/>
    </row>
    <row r="955" spans="1:13" x14ac:dyDescent="0.3">
      <c r="A955" s="1" t="s">
        <v>30</v>
      </c>
      <c r="B955" s="2">
        <v>227</v>
      </c>
      <c r="C955" s="2">
        <v>102</v>
      </c>
      <c r="D955" s="2">
        <v>8</v>
      </c>
      <c r="E955" s="1" t="s">
        <v>404</v>
      </c>
      <c r="F955" s="1" t="s">
        <v>405</v>
      </c>
      <c r="G955" s="2" t="str">
        <f>VLOOKUP(Order_Details[[#This Row],[Order ID]],'List of Orders '!$A$1:$E$501,2,FALSE)</f>
        <v>23-05-2018</v>
      </c>
      <c r="H955" s="2" t="s">
        <v>1410</v>
      </c>
      <c r="I955" t="str">
        <f>VLOOKUP(Order_Details[[#This Row],[Order ID]],'List of Orders '!$A$1:$E$501,3,FALSE)</f>
        <v>Farah</v>
      </c>
      <c r="J955" t="str">
        <f>INDEX('List of Orders '!$D$2:$D$501, MATCH(Order_Details[[#This Row],[Order ID]],'List of Orders '!$A$2:$A$501,0))</f>
        <v>Nagaland</v>
      </c>
      <c r="K955" t="str">
        <f>INDEX('List of Orders '!$E$2:$E$501, MATCH(Order_Details[[#This Row],[Order ID]],'List of Orders '!$A$2:$A$501,0))</f>
        <v>Kohima</v>
      </c>
      <c r="L955" s="4"/>
      <c r="M955"/>
    </row>
    <row r="956" spans="1:13" x14ac:dyDescent="0.3">
      <c r="A956" s="1" t="s">
        <v>406</v>
      </c>
      <c r="B956" s="2">
        <v>166</v>
      </c>
      <c r="C956" s="2">
        <v>-113</v>
      </c>
      <c r="D956" s="2">
        <v>4</v>
      </c>
      <c r="E956" s="1" t="s">
        <v>404</v>
      </c>
      <c r="F956" s="1" t="s">
        <v>405</v>
      </c>
      <c r="G956" s="2" t="str">
        <f>VLOOKUP(Order_Details[[#This Row],[Order ID]],'List of Orders '!$A$1:$E$501,2,FALSE)</f>
        <v>04-06-2018</v>
      </c>
      <c r="H956" s="2" t="s">
        <v>1410</v>
      </c>
      <c r="I956" t="str">
        <f>VLOOKUP(Order_Details[[#This Row],[Order ID]],'List of Orders '!$A$1:$E$501,3,FALSE)</f>
        <v>Chayanika</v>
      </c>
      <c r="J956" t="str">
        <f>INDEX('List of Orders '!$D$2:$D$501, MATCH(Order_Details[[#This Row],[Order ID]],'List of Orders '!$A$2:$A$501,0))</f>
        <v>Kerala</v>
      </c>
      <c r="K956" t="str">
        <f>INDEX('List of Orders '!$E$2:$E$501, MATCH(Order_Details[[#This Row],[Order ID]],'List of Orders '!$A$2:$A$501,0))</f>
        <v>Thiruvananthapuram</v>
      </c>
      <c r="L956" s="4"/>
      <c r="M956"/>
    </row>
    <row r="957" spans="1:13" x14ac:dyDescent="0.3">
      <c r="A957" s="1" t="s">
        <v>407</v>
      </c>
      <c r="B957" s="2">
        <v>20</v>
      </c>
      <c r="C957" s="2">
        <v>-2</v>
      </c>
      <c r="D957" s="2">
        <v>1</v>
      </c>
      <c r="E957" s="1" t="s">
        <v>404</v>
      </c>
      <c r="F957" s="1" t="s">
        <v>405</v>
      </c>
      <c r="G957" s="2" t="str">
        <f>VLOOKUP(Order_Details[[#This Row],[Order ID]],'List of Orders '!$A$1:$E$501,2,FALSE)</f>
        <v>16-06-2018</v>
      </c>
      <c r="H957" s="2" t="s">
        <v>1410</v>
      </c>
      <c r="I957" t="str">
        <f>VLOOKUP(Order_Details[[#This Row],[Order ID]],'List of Orders '!$A$1:$E$501,3,FALSE)</f>
        <v>Ekta</v>
      </c>
      <c r="J957" t="str">
        <f>INDEX('List of Orders '!$D$2:$D$501, MATCH(Order_Details[[#This Row],[Order ID]],'List of Orders '!$A$2:$A$501,0))</f>
        <v>West Bengal</v>
      </c>
      <c r="K957" t="str">
        <f>INDEX('List of Orders '!$E$2:$E$501, MATCH(Order_Details[[#This Row],[Order ID]],'List of Orders '!$A$2:$A$501,0))</f>
        <v>Kolkata</v>
      </c>
      <c r="L957" s="4"/>
      <c r="M957"/>
    </row>
    <row r="958" spans="1:13" x14ac:dyDescent="0.3">
      <c r="A958" s="1" t="s">
        <v>42</v>
      </c>
      <c r="B958" s="2">
        <v>68</v>
      </c>
      <c r="C958" s="2">
        <v>-27</v>
      </c>
      <c r="D958" s="2">
        <v>3</v>
      </c>
      <c r="E958" s="1" t="s">
        <v>404</v>
      </c>
      <c r="F958" s="1" t="s">
        <v>405</v>
      </c>
      <c r="G958" s="2" t="str">
        <f>VLOOKUP(Order_Details[[#This Row],[Order ID]],'List of Orders '!$A$1:$E$501,2,FALSE)</f>
        <v>20-06-2018</v>
      </c>
      <c r="H958" s="2" t="s">
        <v>1410</v>
      </c>
      <c r="I958" t="str">
        <f>VLOOKUP(Order_Details[[#This Row],[Order ID]],'List of Orders '!$A$1:$E$501,3,FALSE)</f>
        <v>Bhawna</v>
      </c>
      <c r="J958" t="str">
        <f>INDEX('List of Orders '!$D$2:$D$501, MATCH(Order_Details[[#This Row],[Order ID]],'List of Orders '!$A$2:$A$501,0))</f>
        <v>Madhya Pradesh</v>
      </c>
      <c r="K958" t="str">
        <f>INDEX('List of Orders '!$E$2:$E$501, MATCH(Order_Details[[#This Row],[Order ID]],'List of Orders '!$A$2:$A$501,0))</f>
        <v>Indore</v>
      </c>
      <c r="L958" s="4"/>
      <c r="M958"/>
    </row>
    <row r="959" spans="1:13" x14ac:dyDescent="0.3">
      <c r="A959" s="1" t="s">
        <v>260</v>
      </c>
      <c r="B959" s="2">
        <v>114</v>
      </c>
      <c r="C959" s="2">
        <v>8</v>
      </c>
      <c r="D959" s="2">
        <v>3</v>
      </c>
      <c r="E959" s="1" t="s">
        <v>404</v>
      </c>
      <c r="F959" s="1" t="s">
        <v>405</v>
      </c>
      <c r="G959" s="2" t="str">
        <f>VLOOKUP(Order_Details[[#This Row],[Order ID]],'List of Orders '!$A$1:$E$501,2,FALSE)</f>
        <v>06-07-2018</v>
      </c>
      <c r="H959" s="2" t="s">
        <v>1410</v>
      </c>
      <c r="I959" t="str">
        <f>VLOOKUP(Order_Details[[#This Row],[Order ID]],'List of Orders '!$A$1:$E$501,3,FALSE)</f>
        <v>Vijay</v>
      </c>
      <c r="J959" t="str">
        <f>INDEX('List of Orders '!$D$2:$D$501, MATCH(Order_Details[[#This Row],[Order ID]],'List of Orders '!$A$2:$A$501,0))</f>
        <v>Jammu And Kashmir</v>
      </c>
      <c r="K959" t="str">
        <f>INDEX('List of Orders '!$E$2:$E$501, MATCH(Order_Details[[#This Row],[Order ID]],'List of Orders '!$A$2:$A$501,0))</f>
        <v>Kashmir</v>
      </c>
      <c r="L959" s="4"/>
      <c r="M959"/>
    </row>
    <row r="960" spans="1:13" x14ac:dyDescent="0.3">
      <c r="A960" s="1" t="s">
        <v>261</v>
      </c>
      <c r="B960" s="2">
        <v>21</v>
      </c>
      <c r="C960" s="2">
        <v>-5</v>
      </c>
      <c r="D960" s="2">
        <v>1</v>
      </c>
      <c r="E960" s="1" t="s">
        <v>404</v>
      </c>
      <c r="F960" s="1" t="s">
        <v>405</v>
      </c>
      <c r="G960" s="2" t="str">
        <f>VLOOKUP(Order_Details[[#This Row],[Order ID]],'List of Orders '!$A$1:$E$501,2,FALSE)</f>
        <v>08-07-2018</v>
      </c>
      <c r="H960" s="2" t="s">
        <v>1410</v>
      </c>
      <c r="I960" t="str">
        <f>VLOOKUP(Order_Details[[#This Row],[Order ID]],'List of Orders '!$A$1:$E$501,3,FALSE)</f>
        <v>Kritika</v>
      </c>
      <c r="J960" t="str">
        <f>INDEX('List of Orders '!$D$2:$D$501, MATCH(Order_Details[[#This Row],[Order ID]],'List of Orders '!$A$2:$A$501,0))</f>
        <v>Uttar Pradesh</v>
      </c>
      <c r="K960" t="str">
        <f>INDEX('List of Orders '!$E$2:$E$501, MATCH(Order_Details[[#This Row],[Order ID]],'List of Orders '!$A$2:$A$501,0))</f>
        <v>Lucknow</v>
      </c>
      <c r="L960" s="4"/>
      <c r="M960"/>
    </row>
    <row r="961" spans="1:13" x14ac:dyDescent="0.3">
      <c r="A961" s="1" t="s">
        <v>408</v>
      </c>
      <c r="B961" s="2">
        <v>126</v>
      </c>
      <c r="C961" s="2">
        <v>-63</v>
      </c>
      <c r="D961" s="2">
        <v>3</v>
      </c>
      <c r="E961" s="1" t="s">
        <v>404</v>
      </c>
      <c r="F961" s="1" t="s">
        <v>405</v>
      </c>
      <c r="G961" s="2" t="str">
        <f>VLOOKUP(Order_Details[[#This Row],[Order ID]],'List of Orders '!$A$1:$E$501,2,FALSE)</f>
        <v>13-07-2018</v>
      </c>
      <c r="H961" s="2" t="s">
        <v>1410</v>
      </c>
      <c r="I961" t="str">
        <f>VLOOKUP(Order_Details[[#This Row],[Order ID]],'List of Orders '!$A$1:$E$501,3,FALSE)</f>
        <v>Riya</v>
      </c>
      <c r="J961" t="str">
        <f>INDEX('List of Orders '!$D$2:$D$501, MATCH(Order_Details[[#This Row],[Order ID]],'List of Orders '!$A$2:$A$501,0))</f>
        <v>Maharashtra</v>
      </c>
      <c r="K961" t="str">
        <f>INDEX('List of Orders '!$E$2:$E$501, MATCH(Order_Details[[#This Row],[Order ID]],'List of Orders '!$A$2:$A$501,0))</f>
        <v>Mumbai</v>
      </c>
      <c r="L961" s="4"/>
      <c r="M961"/>
    </row>
    <row r="962" spans="1:13" x14ac:dyDescent="0.3">
      <c r="A962" s="1" t="s">
        <v>178</v>
      </c>
      <c r="B962" s="2">
        <v>187</v>
      </c>
      <c r="C962" s="2">
        <v>30</v>
      </c>
      <c r="D962" s="2">
        <v>4</v>
      </c>
      <c r="E962" s="1" t="s">
        <v>404</v>
      </c>
      <c r="F962" s="1" t="s">
        <v>405</v>
      </c>
      <c r="G962" s="2" t="str">
        <f>VLOOKUP(Order_Details[[#This Row],[Order ID]],'List of Orders '!$A$1:$E$501,2,FALSE)</f>
        <v>08-08-2018</v>
      </c>
      <c r="H962" s="2" t="s">
        <v>1410</v>
      </c>
      <c r="I962" t="str">
        <f>VLOOKUP(Order_Details[[#This Row],[Order ID]],'List of Orders '!$A$1:$E$501,3,FALSE)</f>
        <v>Rishabh</v>
      </c>
      <c r="J962" t="str">
        <f>INDEX('List of Orders '!$D$2:$D$501, MATCH(Order_Details[[#This Row],[Order ID]],'List of Orders '!$A$2:$A$501,0))</f>
        <v>Rajasthan</v>
      </c>
      <c r="K962" t="str">
        <f>INDEX('List of Orders '!$E$2:$E$501, MATCH(Order_Details[[#This Row],[Order ID]],'List of Orders '!$A$2:$A$501,0))</f>
        <v>Jaipur</v>
      </c>
      <c r="L962" s="4"/>
      <c r="M962"/>
    </row>
    <row r="963" spans="1:13" x14ac:dyDescent="0.3">
      <c r="A963" s="1" t="s">
        <v>182</v>
      </c>
      <c r="B963" s="2">
        <v>65</v>
      </c>
      <c r="C963" s="2">
        <v>-52</v>
      </c>
      <c r="D963" s="2">
        <v>3</v>
      </c>
      <c r="E963" s="1" t="s">
        <v>404</v>
      </c>
      <c r="F963" s="1" t="s">
        <v>405</v>
      </c>
      <c r="G963" s="2" t="str">
        <f>VLOOKUP(Order_Details[[#This Row],[Order ID]],'List of Orders '!$A$1:$E$501,2,FALSE)</f>
        <v>31-08-2018</v>
      </c>
      <c r="H963" s="2" t="s">
        <v>1410</v>
      </c>
      <c r="I963" t="str">
        <f>VLOOKUP(Order_Details[[#This Row],[Order ID]],'List of Orders '!$A$1:$E$501,3,FALSE)</f>
        <v>Shivam</v>
      </c>
      <c r="J963" t="str">
        <f>INDEX('List of Orders '!$D$2:$D$501, MATCH(Order_Details[[#This Row],[Order ID]],'List of Orders '!$A$2:$A$501,0))</f>
        <v>Uttar Pradesh</v>
      </c>
      <c r="K963" t="str">
        <f>INDEX('List of Orders '!$E$2:$E$501, MATCH(Order_Details[[#This Row],[Order ID]],'List of Orders '!$A$2:$A$501,0))</f>
        <v>Lucknow</v>
      </c>
      <c r="L963" s="4"/>
      <c r="M963"/>
    </row>
    <row r="964" spans="1:13" x14ac:dyDescent="0.3">
      <c r="A964" s="1" t="s">
        <v>182</v>
      </c>
      <c r="B964" s="2">
        <v>620</v>
      </c>
      <c r="C964" s="2">
        <v>82</v>
      </c>
      <c r="D964" s="2">
        <v>6</v>
      </c>
      <c r="E964" s="1" t="s">
        <v>404</v>
      </c>
      <c r="F964" s="1" t="s">
        <v>405</v>
      </c>
      <c r="G964" s="2" t="str">
        <f>VLOOKUP(Order_Details[[#This Row],[Order ID]],'List of Orders '!$A$1:$E$501,2,FALSE)</f>
        <v>31-08-2018</v>
      </c>
      <c r="H964" s="2" t="s">
        <v>1410</v>
      </c>
      <c r="I964" t="str">
        <f>VLOOKUP(Order_Details[[#This Row],[Order ID]],'List of Orders '!$A$1:$E$501,3,FALSE)</f>
        <v>Shivam</v>
      </c>
      <c r="J964" t="str">
        <f>INDEX('List of Orders '!$D$2:$D$501, MATCH(Order_Details[[#This Row],[Order ID]],'List of Orders '!$A$2:$A$501,0))</f>
        <v>Uttar Pradesh</v>
      </c>
      <c r="K964" t="str">
        <f>INDEX('List of Orders '!$E$2:$E$501, MATCH(Order_Details[[#This Row],[Order ID]],'List of Orders '!$A$2:$A$501,0))</f>
        <v>Lucknow</v>
      </c>
      <c r="L964" s="4"/>
      <c r="M964"/>
    </row>
    <row r="965" spans="1:13" x14ac:dyDescent="0.3">
      <c r="A965" s="1" t="s">
        <v>70</v>
      </c>
      <c r="B965" s="2">
        <v>74</v>
      </c>
      <c r="C965" s="2">
        <v>-59</v>
      </c>
      <c r="D965" s="2">
        <v>2</v>
      </c>
      <c r="E965" s="1" t="s">
        <v>404</v>
      </c>
      <c r="F965" s="1" t="s">
        <v>405</v>
      </c>
      <c r="G965" s="2" t="str">
        <f>VLOOKUP(Order_Details[[#This Row],[Order ID]],'List of Orders '!$A$1:$E$501,2,FALSE)</f>
        <v>14-09-2018</v>
      </c>
      <c r="H965" s="2" t="s">
        <v>1410</v>
      </c>
      <c r="I965" t="str">
        <f>VLOOKUP(Order_Details[[#This Row],[Order ID]],'List of Orders '!$A$1:$E$501,3,FALSE)</f>
        <v>Ashmeet</v>
      </c>
      <c r="J965" t="str">
        <f>INDEX('List of Orders '!$D$2:$D$501, MATCH(Order_Details[[#This Row],[Order ID]],'List of Orders '!$A$2:$A$501,0))</f>
        <v>West Bengal</v>
      </c>
      <c r="K965" t="str">
        <f>INDEX('List of Orders '!$E$2:$E$501, MATCH(Order_Details[[#This Row],[Order ID]],'List of Orders '!$A$2:$A$501,0))</f>
        <v>Kolkata</v>
      </c>
      <c r="L965" s="4"/>
      <c r="M965"/>
    </row>
    <row r="966" spans="1:13" x14ac:dyDescent="0.3">
      <c r="A966" s="1" t="s">
        <v>321</v>
      </c>
      <c r="B966" s="2">
        <v>61</v>
      </c>
      <c r="C966" s="2">
        <v>-25</v>
      </c>
      <c r="D966" s="2">
        <v>4</v>
      </c>
      <c r="E966" s="1" t="s">
        <v>404</v>
      </c>
      <c r="F966" s="1" t="s">
        <v>405</v>
      </c>
      <c r="G966" s="2" t="str">
        <f>VLOOKUP(Order_Details[[#This Row],[Order ID]],'List of Orders '!$A$1:$E$501,2,FALSE)</f>
        <v>24-09-2018</v>
      </c>
      <c r="H966" s="2" t="s">
        <v>1410</v>
      </c>
      <c r="I966" t="str">
        <f>VLOOKUP(Order_Details[[#This Row],[Order ID]],'List of Orders '!$A$1:$E$501,3,FALSE)</f>
        <v>Aditi</v>
      </c>
      <c r="J966" t="str">
        <f>INDEX('List of Orders '!$D$2:$D$501, MATCH(Order_Details[[#This Row],[Order ID]],'List of Orders '!$A$2:$A$501,0))</f>
        <v>Madhya Pradesh</v>
      </c>
      <c r="K966" t="str">
        <f>INDEX('List of Orders '!$E$2:$E$501, MATCH(Order_Details[[#This Row],[Order ID]],'List of Orders '!$A$2:$A$501,0))</f>
        <v>Indore</v>
      </c>
      <c r="L966" s="4"/>
      <c r="M966"/>
    </row>
    <row r="967" spans="1:13" x14ac:dyDescent="0.3">
      <c r="A967" s="1" t="s">
        <v>75</v>
      </c>
      <c r="B967" s="2">
        <v>229</v>
      </c>
      <c r="C967" s="2">
        <v>-41</v>
      </c>
      <c r="D967" s="2">
        <v>8</v>
      </c>
      <c r="E967" s="1" t="s">
        <v>404</v>
      </c>
      <c r="F967" s="1" t="s">
        <v>405</v>
      </c>
      <c r="G967" s="2" t="str">
        <f>VLOOKUP(Order_Details[[#This Row],[Order ID]],'List of Orders '!$A$1:$E$501,2,FALSE)</f>
        <v>04-10-2018</v>
      </c>
      <c r="H967" s="2" t="s">
        <v>1410</v>
      </c>
      <c r="I967" t="str">
        <f>VLOOKUP(Order_Details[[#This Row],[Order ID]],'List of Orders '!$A$1:$E$501,3,FALSE)</f>
        <v>Asish</v>
      </c>
      <c r="J967" t="str">
        <f>INDEX('List of Orders '!$D$2:$D$501, MATCH(Order_Details[[#This Row],[Order ID]],'List of Orders '!$A$2:$A$501,0))</f>
        <v>Jammu And Kashmir</v>
      </c>
      <c r="K967" t="str">
        <f>INDEX('List of Orders '!$E$2:$E$501, MATCH(Order_Details[[#This Row],[Order ID]],'List of Orders '!$A$2:$A$501,0))</f>
        <v>Kashmir</v>
      </c>
      <c r="L967" s="4"/>
      <c r="M967"/>
    </row>
    <row r="968" spans="1:13" x14ac:dyDescent="0.3">
      <c r="A968" s="1" t="s">
        <v>409</v>
      </c>
      <c r="B968" s="2">
        <v>176</v>
      </c>
      <c r="C968" s="2">
        <v>37</v>
      </c>
      <c r="D968" s="2">
        <v>6</v>
      </c>
      <c r="E968" s="1" t="s">
        <v>404</v>
      </c>
      <c r="F968" s="1" t="s">
        <v>405</v>
      </c>
      <c r="G968" s="2" t="str">
        <f>VLOOKUP(Order_Details[[#This Row],[Order ID]],'List of Orders '!$A$1:$E$501,2,FALSE)</f>
        <v>11-10-2018</v>
      </c>
      <c r="H968" s="2" t="s">
        <v>1410</v>
      </c>
      <c r="I968" t="str">
        <f>VLOOKUP(Order_Details[[#This Row],[Order ID]],'List of Orders '!$A$1:$E$501,3,FALSE)</f>
        <v>Aditya</v>
      </c>
      <c r="J968" t="str">
        <f>INDEX('List of Orders '!$D$2:$D$501, MATCH(Order_Details[[#This Row],[Order ID]],'List of Orders '!$A$2:$A$501,0))</f>
        <v>Himachal Pradesh</v>
      </c>
      <c r="K968" t="str">
        <f>INDEX('List of Orders '!$E$2:$E$501, MATCH(Order_Details[[#This Row],[Order ID]],'List of Orders '!$A$2:$A$501,0))</f>
        <v>Simla</v>
      </c>
      <c r="L968" s="4"/>
      <c r="M968"/>
    </row>
    <row r="969" spans="1:13" x14ac:dyDescent="0.3">
      <c r="A969" s="1" t="s">
        <v>78</v>
      </c>
      <c r="B969" s="2">
        <v>28</v>
      </c>
      <c r="C969" s="2">
        <v>1</v>
      </c>
      <c r="D969" s="2">
        <v>1</v>
      </c>
      <c r="E969" s="1" t="s">
        <v>404</v>
      </c>
      <c r="F969" s="1" t="s">
        <v>405</v>
      </c>
      <c r="G969" s="2" t="str">
        <f>VLOOKUP(Order_Details[[#This Row],[Order ID]],'List of Orders '!$A$1:$E$501,2,FALSE)</f>
        <v>13-10-2018</v>
      </c>
      <c r="H969" s="2" t="s">
        <v>1410</v>
      </c>
      <c r="I969" t="str">
        <f>VLOOKUP(Order_Details[[#This Row],[Order ID]],'List of Orders '!$A$1:$E$501,3,FALSE)</f>
        <v>Sukrith</v>
      </c>
      <c r="J969" t="str">
        <f>INDEX('List of Orders '!$D$2:$D$501, MATCH(Order_Details[[#This Row],[Order ID]],'List of Orders '!$A$2:$A$501,0))</f>
        <v>Maharashtra</v>
      </c>
      <c r="K969" t="str">
        <f>INDEX('List of Orders '!$E$2:$E$501, MATCH(Order_Details[[#This Row],[Order ID]],'List of Orders '!$A$2:$A$501,0))</f>
        <v>Mumbai</v>
      </c>
      <c r="L969" s="4"/>
      <c r="M969"/>
    </row>
    <row r="970" spans="1:13" x14ac:dyDescent="0.3">
      <c r="A970" s="1" t="s">
        <v>79</v>
      </c>
      <c r="B970" s="2">
        <v>976</v>
      </c>
      <c r="C970" s="2">
        <v>293</v>
      </c>
      <c r="D970" s="2">
        <v>4</v>
      </c>
      <c r="E970" s="1" t="s">
        <v>404</v>
      </c>
      <c r="F970" s="1" t="s">
        <v>405</v>
      </c>
      <c r="G970" s="2" t="str">
        <f>VLOOKUP(Order_Details[[#This Row],[Order ID]],'List of Orders '!$A$1:$E$501,2,FALSE)</f>
        <v>14-10-2018</v>
      </c>
      <c r="H970" s="2" t="s">
        <v>1410</v>
      </c>
      <c r="I970" t="str">
        <f>VLOOKUP(Order_Details[[#This Row],[Order ID]],'List of Orders '!$A$1:$E$501,3,FALSE)</f>
        <v>Sauptik</v>
      </c>
      <c r="J970" t="str">
        <f>INDEX('List of Orders '!$D$2:$D$501, MATCH(Order_Details[[#This Row],[Order ID]],'List of Orders '!$A$2:$A$501,0))</f>
        <v>Madhya Pradesh</v>
      </c>
      <c r="K970" t="str">
        <f>INDEX('List of Orders '!$E$2:$E$501, MATCH(Order_Details[[#This Row],[Order ID]],'List of Orders '!$A$2:$A$501,0))</f>
        <v>Indore</v>
      </c>
      <c r="L970" s="4"/>
      <c r="M970"/>
    </row>
    <row r="971" spans="1:13" x14ac:dyDescent="0.3">
      <c r="A971" s="1" t="s">
        <v>189</v>
      </c>
      <c r="B971" s="2">
        <v>122</v>
      </c>
      <c r="C971" s="2">
        <v>-66</v>
      </c>
      <c r="D971" s="2">
        <v>9</v>
      </c>
      <c r="E971" s="1" t="s">
        <v>404</v>
      </c>
      <c r="F971" s="1" t="s">
        <v>405</v>
      </c>
      <c r="G971" s="2" t="str">
        <f>VLOOKUP(Order_Details[[#This Row],[Order ID]],'List of Orders '!$A$1:$E$501,2,FALSE)</f>
        <v>17-10-2018</v>
      </c>
      <c r="H971" s="2" t="s">
        <v>1410</v>
      </c>
      <c r="I971" t="str">
        <f>VLOOKUP(Order_Details[[#This Row],[Order ID]],'List of Orders '!$A$1:$E$501,3,FALSE)</f>
        <v>Ishit</v>
      </c>
      <c r="J971" t="str">
        <f>INDEX('List of Orders '!$D$2:$D$501, MATCH(Order_Details[[#This Row],[Order ID]],'List of Orders '!$A$2:$A$501,0))</f>
        <v>Maharashtra</v>
      </c>
      <c r="K971" t="str">
        <f>INDEX('List of Orders '!$E$2:$E$501, MATCH(Order_Details[[#This Row],[Order ID]],'List of Orders '!$A$2:$A$501,0))</f>
        <v>Pune</v>
      </c>
      <c r="L971" s="4"/>
      <c r="M971"/>
    </row>
    <row r="972" spans="1:13" x14ac:dyDescent="0.3">
      <c r="A972" s="1" t="s">
        <v>83</v>
      </c>
      <c r="B972" s="2">
        <v>633</v>
      </c>
      <c r="C972" s="2">
        <v>-633</v>
      </c>
      <c r="D972" s="2">
        <v>11</v>
      </c>
      <c r="E972" s="1" t="s">
        <v>404</v>
      </c>
      <c r="F972" s="1" t="s">
        <v>405</v>
      </c>
      <c r="G972" s="2" t="str">
        <f>VLOOKUP(Order_Details[[#This Row],[Order ID]],'List of Orders '!$A$1:$E$501,2,FALSE)</f>
        <v>19-10-2018</v>
      </c>
      <c r="H972" s="2" t="s">
        <v>1410</v>
      </c>
      <c r="I972" t="str">
        <f>VLOOKUP(Order_Details[[#This Row],[Order ID]],'List of Orders '!$A$1:$E$501,3,FALSE)</f>
        <v>Yash</v>
      </c>
      <c r="J972" t="str">
        <f>INDEX('List of Orders '!$D$2:$D$501, MATCH(Order_Details[[#This Row],[Order ID]],'List of Orders '!$A$2:$A$501,0))</f>
        <v>Maharashtra</v>
      </c>
      <c r="K972" t="str">
        <f>INDEX('List of Orders '!$E$2:$E$501, MATCH(Order_Details[[#This Row],[Order ID]],'List of Orders '!$A$2:$A$501,0))</f>
        <v>Mumbai</v>
      </c>
      <c r="L972" s="4"/>
      <c r="M972"/>
    </row>
    <row r="973" spans="1:13" x14ac:dyDescent="0.3">
      <c r="A973" s="1" t="s">
        <v>85</v>
      </c>
      <c r="B973" s="2">
        <v>307</v>
      </c>
      <c r="C973" s="2">
        <v>74</v>
      </c>
      <c r="D973" s="2">
        <v>3</v>
      </c>
      <c r="E973" s="1" t="s">
        <v>404</v>
      </c>
      <c r="F973" s="1" t="s">
        <v>405</v>
      </c>
      <c r="G973" s="2" t="str">
        <f>VLOOKUP(Order_Details[[#This Row],[Order ID]],'List of Orders '!$A$1:$E$501,2,FALSE)</f>
        <v>27-10-2018</v>
      </c>
      <c r="H973" s="2" t="s">
        <v>1410</v>
      </c>
      <c r="I973" t="str">
        <f>VLOOKUP(Order_Details[[#This Row],[Order ID]],'List of Orders '!$A$1:$E$501,3,FALSE)</f>
        <v>Nripraj</v>
      </c>
      <c r="J973" t="str">
        <f>INDEX('List of Orders '!$D$2:$D$501, MATCH(Order_Details[[#This Row],[Order ID]],'List of Orders '!$A$2:$A$501,0))</f>
        <v>Punjab</v>
      </c>
      <c r="K973" t="str">
        <f>INDEX('List of Orders '!$E$2:$E$501, MATCH(Order_Details[[#This Row],[Order ID]],'List of Orders '!$A$2:$A$501,0))</f>
        <v>Chandigarh</v>
      </c>
      <c r="L973" s="4"/>
      <c r="M973"/>
    </row>
    <row r="974" spans="1:13" x14ac:dyDescent="0.3">
      <c r="A974" s="1" t="s">
        <v>195</v>
      </c>
      <c r="B974" s="2">
        <v>125</v>
      </c>
      <c r="C974" s="2">
        <v>0</v>
      </c>
      <c r="D974" s="2">
        <v>3</v>
      </c>
      <c r="E974" s="1" t="s">
        <v>404</v>
      </c>
      <c r="F974" s="1" t="s">
        <v>405</v>
      </c>
      <c r="G974" s="2" t="str">
        <f>VLOOKUP(Order_Details[[#This Row],[Order ID]],'List of Orders '!$A$1:$E$501,2,FALSE)</f>
        <v>07-11-2018</v>
      </c>
      <c r="H974" s="2" t="s">
        <v>1410</v>
      </c>
      <c r="I974" t="str">
        <f>VLOOKUP(Order_Details[[#This Row],[Order ID]],'List of Orders '!$A$1:$E$501,3,FALSE)</f>
        <v>Ajay</v>
      </c>
      <c r="J974" t="str">
        <f>INDEX('List of Orders '!$D$2:$D$501, MATCH(Order_Details[[#This Row],[Order ID]],'List of Orders '!$A$2:$A$501,0))</f>
        <v>West Bengal</v>
      </c>
      <c r="K974" t="str">
        <f>INDEX('List of Orders '!$E$2:$E$501, MATCH(Order_Details[[#This Row],[Order ID]],'List of Orders '!$A$2:$A$501,0))</f>
        <v>Kolkata</v>
      </c>
      <c r="L974" s="4"/>
      <c r="M974"/>
    </row>
    <row r="975" spans="1:13" x14ac:dyDescent="0.3">
      <c r="A975" s="1" t="s">
        <v>410</v>
      </c>
      <c r="B975" s="2">
        <v>59</v>
      </c>
      <c r="C975" s="2">
        <v>6</v>
      </c>
      <c r="D975" s="2">
        <v>1</v>
      </c>
      <c r="E975" s="1" t="s">
        <v>404</v>
      </c>
      <c r="F975" s="1" t="s">
        <v>405</v>
      </c>
      <c r="G975" s="2" t="str">
        <f>VLOOKUP(Order_Details[[#This Row],[Order ID]],'List of Orders '!$A$1:$E$501,2,FALSE)</f>
        <v>09-11-2018</v>
      </c>
      <c r="H975" s="2" t="s">
        <v>1410</v>
      </c>
      <c r="I975" t="str">
        <f>VLOOKUP(Order_Details[[#This Row],[Order ID]],'List of Orders '!$A$1:$E$501,3,FALSE)</f>
        <v>Rohan</v>
      </c>
      <c r="J975" t="str">
        <f>INDEX('List of Orders '!$D$2:$D$501, MATCH(Order_Details[[#This Row],[Order ID]],'List of Orders '!$A$2:$A$501,0))</f>
        <v>Maharashtra</v>
      </c>
      <c r="K975" t="str">
        <f>INDEX('List of Orders '!$E$2:$E$501, MATCH(Order_Details[[#This Row],[Order ID]],'List of Orders '!$A$2:$A$501,0))</f>
        <v>Mumbai</v>
      </c>
      <c r="L975" s="4"/>
      <c r="M975"/>
    </row>
    <row r="976" spans="1:13" x14ac:dyDescent="0.3">
      <c r="A976" s="1" t="s">
        <v>90</v>
      </c>
      <c r="B976" s="2">
        <v>93</v>
      </c>
      <c r="C976" s="2">
        <v>15</v>
      </c>
      <c r="D976" s="2">
        <v>2</v>
      </c>
      <c r="E976" s="1" t="s">
        <v>404</v>
      </c>
      <c r="F976" s="1" t="s">
        <v>405</v>
      </c>
      <c r="G976" s="2" t="str">
        <f>VLOOKUP(Order_Details[[#This Row],[Order ID]],'List of Orders '!$A$1:$E$501,2,FALSE)</f>
        <v>16-11-2018</v>
      </c>
      <c r="H976" s="2" t="s">
        <v>1410</v>
      </c>
      <c r="I976" t="str">
        <f>VLOOKUP(Order_Details[[#This Row],[Order ID]],'List of Orders '!$A$1:$E$501,3,FALSE)</f>
        <v>Aastha</v>
      </c>
      <c r="J976" t="str">
        <f>INDEX('List of Orders '!$D$2:$D$501, MATCH(Order_Details[[#This Row],[Order ID]],'List of Orders '!$A$2:$A$501,0))</f>
        <v>Himachal Pradesh</v>
      </c>
      <c r="K976" t="str">
        <f>INDEX('List of Orders '!$E$2:$E$501, MATCH(Order_Details[[#This Row],[Order ID]],'List of Orders '!$A$2:$A$501,0))</f>
        <v>Simla</v>
      </c>
      <c r="L976" s="4"/>
      <c r="M976"/>
    </row>
    <row r="977" spans="1:13" x14ac:dyDescent="0.3">
      <c r="A977" s="1" t="s">
        <v>199</v>
      </c>
      <c r="B977" s="2">
        <v>214</v>
      </c>
      <c r="C977" s="2">
        <v>30</v>
      </c>
      <c r="D977" s="2">
        <v>3</v>
      </c>
      <c r="E977" s="1" t="s">
        <v>404</v>
      </c>
      <c r="F977" s="1" t="s">
        <v>405</v>
      </c>
      <c r="G977" s="2" t="str">
        <f>VLOOKUP(Order_Details[[#This Row],[Order ID]],'List of Orders '!$A$1:$E$501,2,FALSE)</f>
        <v>29-11-2018</v>
      </c>
      <c r="H977" s="2" t="s">
        <v>1410</v>
      </c>
      <c r="I977" t="str">
        <f>VLOOKUP(Order_Details[[#This Row],[Order ID]],'List of Orders '!$A$1:$E$501,3,FALSE)</f>
        <v>Mrunal</v>
      </c>
      <c r="J977" t="str">
        <f>INDEX('List of Orders '!$D$2:$D$501, MATCH(Order_Details[[#This Row],[Order ID]],'List of Orders '!$A$2:$A$501,0))</f>
        <v>Maharashtra</v>
      </c>
      <c r="K977" t="str">
        <f>INDEX('List of Orders '!$E$2:$E$501, MATCH(Order_Details[[#This Row],[Order ID]],'List of Orders '!$A$2:$A$501,0))</f>
        <v>Mumbai</v>
      </c>
      <c r="L977" s="4"/>
      <c r="M977"/>
    </row>
    <row r="978" spans="1:13" x14ac:dyDescent="0.3">
      <c r="A978" s="1" t="s">
        <v>95</v>
      </c>
      <c r="B978" s="2">
        <v>513</v>
      </c>
      <c r="C978" s="2">
        <v>215</v>
      </c>
      <c r="D978" s="2">
        <v>2</v>
      </c>
      <c r="E978" s="1" t="s">
        <v>404</v>
      </c>
      <c r="F978" s="1" t="s">
        <v>405</v>
      </c>
      <c r="G978" s="2" t="str">
        <f>VLOOKUP(Order_Details[[#This Row],[Order ID]],'List of Orders '!$A$1:$E$501,2,FALSE)</f>
        <v>06-12-2018</v>
      </c>
      <c r="H978" s="2" t="s">
        <v>1410</v>
      </c>
      <c r="I978" t="str">
        <f>VLOOKUP(Order_Details[[#This Row],[Order ID]],'List of Orders '!$A$1:$E$501,3,FALSE)</f>
        <v>Abhishek</v>
      </c>
      <c r="J978" t="str">
        <f>INDEX('List of Orders '!$D$2:$D$501, MATCH(Order_Details[[#This Row],[Order ID]],'List of Orders '!$A$2:$A$501,0))</f>
        <v>Goa</v>
      </c>
      <c r="K978" t="str">
        <f>INDEX('List of Orders '!$E$2:$E$501, MATCH(Order_Details[[#This Row],[Order ID]],'List of Orders '!$A$2:$A$501,0))</f>
        <v>Goa</v>
      </c>
      <c r="L978" s="4"/>
      <c r="M978"/>
    </row>
    <row r="979" spans="1:13" x14ac:dyDescent="0.3">
      <c r="A979" s="1" t="s">
        <v>411</v>
      </c>
      <c r="B979" s="2">
        <v>324</v>
      </c>
      <c r="C979" s="2">
        <v>39</v>
      </c>
      <c r="D979" s="2">
        <v>8</v>
      </c>
      <c r="E979" s="1" t="s">
        <v>404</v>
      </c>
      <c r="F979" s="1" t="s">
        <v>405</v>
      </c>
      <c r="G979" s="2" t="str">
        <f>VLOOKUP(Order_Details[[#This Row],[Order ID]],'List of Orders '!$A$1:$E$501,2,FALSE)</f>
        <v>13-12-2018</v>
      </c>
      <c r="H979" s="2" t="s">
        <v>1410</v>
      </c>
      <c r="I979" t="str">
        <f>VLOOKUP(Order_Details[[#This Row],[Order ID]],'List of Orders '!$A$1:$E$501,3,FALSE)</f>
        <v>Anand</v>
      </c>
      <c r="J979" t="str">
        <f>INDEX('List of Orders '!$D$2:$D$501, MATCH(Order_Details[[#This Row],[Order ID]],'List of Orders '!$A$2:$A$501,0))</f>
        <v>Madhya Pradesh</v>
      </c>
      <c r="K979" t="str">
        <f>INDEX('List of Orders '!$E$2:$E$501, MATCH(Order_Details[[#This Row],[Order ID]],'List of Orders '!$A$2:$A$501,0))</f>
        <v>Indore</v>
      </c>
      <c r="L979" s="4"/>
      <c r="M979"/>
    </row>
    <row r="980" spans="1:13" x14ac:dyDescent="0.3">
      <c r="A980" s="1" t="s">
        <v>101</v>
      </c>
      <c r="B980" s="2">
        <v>294</v>
      </c>
      <c r="C980" s="2">
        <v>109</v>
      </c>
      <c r="D980" s="2">
        <v>7</v>
      </c>
      <c r="E980" s="1" t="s">
        <v>404</v>
      </c>
      <c r="F980" s="1" t="s">
        <v>405</v>
      </c>
      <c r="G980" s="2" t="str">
        <f>VLOOKUP(Order_Details[[#This Row],[Order ID]],'List of Orders '!$A$1:$E$501,2,FALSE)</f>
        <v>14-12-2018</v>
      </c>
      <c r="H980" s="2" t="s">
        <v>1410</v>
      </c>
      <c r="I980" t="str">
        <f>VLOOKUP(Order_Details[[#This Row],[Order ID]],'List of Orders '!$A$1:$E$501,3,FALSE)</f>
        <v>Swapnil</v>
      </c>
      <c r="J980" t="str">
        <f>INDEX('List of Orders '!$D$2:$D$501, MATCH(Order_Details[[#This Row],[Order ID]],'List of Orders '!$A$2:$A$501,0))</f>
        <v>Maharashtra</v>
      </c>
      <c r="K980" t="str">
        <f>INDEX('List of Orders '!$E$2:$E$501, MATCH(Order_Details[[#This Row],[Order ID]],'List of Orders '!$A$2:$A$501,0))</f>
        <v>Mumbai</v>
      </c>
      <c r="L980" s="4"/>
      <c r="M980"/>
    </row>
    <row r="981" spans="1:13" x14ac:dyDescent="0.3">
      <c r="A981" s="1" t="s">
        <v>412</v>
      </c>
      <c r="B981" s="2">
        <v>170</v>
      </c>
      <c r="C981" s="2">
        <v>73</v>
      </c>
      <c r="D981" s="2">
        <v>2</v>
      </c>
      <c r="E981" s="1" t="s">
        <v>404</v>
      </c>
      <c r="F981" s="1" t="s">
        <v>405</v>
      </c>
      <c r="G981" s="2" t="str">
        <f>VLOOKUP(Order_Details[[#This Row],[Order ID]],'List of Orders '!$A$1:$E$501,2,FALSE)</f>
        <v>24-12-2018</v>
      </c>
      <c r="H981" s="2" t="s">
        <v>1410</v>
      </c>
      <c r="I981" t="str">
        <f>VLOOKUP(Order_Details[[#This Row],[Order ID]],'List of Orders '!$A$1:$E$501,3,FALSE)</f>
        <v>Vikash</v>
      </c>
      <c r="J981" t="str">
        <f>INDEX('List of Orders '!$D$2:$D$501, MATCH(Order_Details[[#This Row],[Order ID]],'List of Orders '!$A$2:$A$501,0))</f>
        <v>Goa</v>
      </c>
      <c r="K981" t="str">
        <f>INDEX('List of Orders '!$E$2:$E$501, MATCH(Order_Details[[#This Row],[Order ID]],'List of Orders '!$A$2:$A$501,0))</f>
        <v>Goa</v>
      </c>
      <c r="L981" s="4"/>
      <c r="M981"/>
    </row>
    <row r="982" spans="1:13" x14ac:dyDescent="0.3">
      <c r="A982" s="1" t="s">
        <v>108</v>
      </c>
      <c r="B982" s="2">
        <v>688</v>
      </c>
      <c r="C982" s="2">
        <v>103</v>
      </c>
      <c r="D982" s="2">
        <v>6</v>
      </c>
      <c r="E982" s="1" t="s">
        <v>404</v>
      </c>
      <c r="F982" s="1" t="s">
        <v>405</v>
      </c>
      <c r="G982" s="2" t="str">
        <f>VLOOKUP(Order_Details[[#This Row],[Order ID]],'List of Orders '!$A$1:$E$501,2,FALSE)</f>
        <v>18-01-2019</v>
      </c>
      <c r="H982" s="2" t="s">
        <v>1410</v>
      </c>
      <c r="I982" t="str">
        <f>VLOOKUP(Order_Details[[#This Row],[Order ID]],'List of Orders '!$A$1:$E$501,3,FALSE)</f>
        <v>Aashna</v>
      </c>
      <c r="J982" t="str">
        <f>INDEX('List of Orders '!$D$2:$D$501, MATCH(Order_Details[[#This Row],[Order ID]],'List of Orders '!$A$2:$A$501,0))</f>
        <v>Uttar Pradesh</v>
      </c>
      <c r="K982" t="str">
        <f>INDEX('List of Orders '!$E$2:$E$501, MATCH(Order_Details[[#This Row],[Order ID]],'List of Orders '!$A$2:$A$501,0))</f>
        <v>Allahabad</v>
      </c>
      <c r="L982" s="4"/>
      <c r="M982"/>
    </row>
    <row r="983" spans="1:13" x14ac:dyDescent="0.3">
      <c r="A983" s="1" t="s">
        <v>111</v>
      </c>
      <c r="B983" s="2">
        <v>802</v>
      </c>
      <c r="C983" s="2">
        <v>120</v>
      </c>
      <c r="D983" s="2">
        <v>7</v>
      </c>
      <c r="E983" s="1" t="s">
        <v>404</v>
      </c>
      <c r="F983" s="1" t="s">
        <v>405</v>
      </c>
      <c r="G983" s="2" t="str">
        <f>VLOOKUP(Order_Details[[#This Row],[Order ID]],'List of Orders '!$A$1:$E$501,2,FALSE)</f>
        <v>27-01-2019</v>
      </c>
      <c r="H983" s="2" t="s">
        <v>1410</v>
      </c>
      <c r="I983" t="str">
        <f>VLOOKUP(Order_Details[[#This Row],[Order ID]],'List of Orders '!$A$1:$E$501,3,FALSE)</f>
        <v>Ishpreet</v>
      </c>
      <c r="J983" t="str">
        <f>INDEX('List of Orders '!$D$2:$D$501, MATCH(Order_Details[[#This Row],[Order ID]],'List of Orders '!$A$2:$A$501,0))</f>
        <v>Maharashtra</v>
      </c>
      <c r="K983" t="str">
        <f>INDEX('List of Orders '!$E$2:$E$501, MATCH(Order_Details[[#This Row],[Order ID]],'List of Orders '!$A$2:$A$501,0))</f>
        <v>Mumbai</v>
      </c>
      <c r="L983" s="4"/>
      <c r="M983"/>
    </row>
    <row r="984" spans="1:13" x14ac:dyDescent="0.3">
      <c r="A984" s="1" t="s">
        <v>111</v>
      </c>
      <c r="B984" s="2">
        <v>154</v>
      </c>
      <c r="C984" s="2">
        <v>26</v>
      </c>
      <c r="D984" s="2">
        <v>4</v>
      </c>
      <c r="E984" s="1" t="s">
        <v>404</v>
      </c>
      <c r="F984" s="1" t="s">
        <v>405</v>
      </c>
      <c r="G984" s="2" t="str">
        <f>VLOOKUP(Order_Details[[#This Row],[Order ID]],'List of Orders '!$A$1:$E$501,2,FALSE)</f>
        <v>27-01-2019</v>
      </c>
      <c r="H984" s="2" t="s">
        <v>1410</v>
      </c>
      <c r="I984" t="str">
        <f>VLOOKUP(Order_Details[[#This Row],[Order ID]],'List of Orders '!$A$1:$E$501,3,FALSE)</f>
        <v>Ishpreet</v>
      </c>
      <c r="J984" t="str">
        <f>INDEX('List of Orders '!$D$2:$D$501, MATCH(Order_Details[[#This Row],[Order ID]],'List of Orders '!$A$2:$A$501,0))</f>
        <v>Maharashtra</v>
      </c>
      <c r="K984" t="str">
        <f>INDEX('List of Orders '!$E$2:$E$501, MATCH(Order_Details[[#This Row],[Order ID]],'List of Orders '!$A$2:$A$501,0))</f>
        <v>Mumbai</v>
      </c>
      <c r="L984" s="4"/>
      <c r="M984"/>
    </row>
    <row r="985" spans="1:13" x14ac:dyDescent="0.3">
      <c r="A985" s="1" t="s">
        <v>212</v>
      </c>
      <c r="B985" s="2">
        <v>455</v>
      </c>
      <c r="C985" s="2">
        <v>77</v>
      </c>
      <c r="D985" s="2">
        <v>8</v>
      </c>
      <c r="E985" s="1" t="s">
        <v>404</v>
      </c>
      <c r="F985" s="1" t="s">
        <v>405</v>
      </c>
      <c r="G985" s="2" t="str">
        <f>VLOOKUP(Order_Details[[#This Row],[Order ID]],'List of Orders '!$A$1:$E$501,2,FALSE)</f>
        <v>28-01-2019</v>
      </c>
      <c r="H985" s="2" t="s">
        <v>1410</v>
      </c>
      <c r="I985" t="str">
        <f>VLOOKUP(Order_Details[[#This Row],[Order ID]],'List of Orders '!$A$1:$E$501,3,FALSE)</f>
        <v>Amlan</v>
      </c>
      <c r="J985" t="str">
        <f>INDEX('List of Orders '!$D$2:$D$501, MATCH(Order_Details[[#This Row],[Order ID]],'List of Orders '!$A$2:$A$501,0))</f>
        <v>Madhya Pradesh</v>
      </c>
      <c r="K985" t="str">
        <f>INDEX('List of Orders '!$E$2:$E$501, MATCH(Order_Details[[#This Row],[Order ID]],'List of Orders '!$A$2:$A$501,0))</f>
        <v>Indore</v>
      </c>
      <c r="L985" s="4"/>
      <c r="M985"/>
    </row>
    <row r="986" spans="1:13" x14ac:dyDescent="0.3">
      <c r="A986" s="1" t="s">
        <v>112</v>
      </c>
      <c r="B986" s="2">
        <v>108</v>
      </c>
      <c r="C986" s="2">
        <v>22</v>
      </c>
      <c r="D986" s="2">
        <v>3</v>
      </c>
      <c r="E986" s="1" t="s">
        <v>404</v>
      </c>
      <c r="F986" s="1" t="s">
        <v>405</v>
      </c>
      <c r="G986" s="2" t="str">
        <f>VLOOKUP(Order_Details[[#This Row],[Order ID]],'List of Orders '!$A$1:$E$501,2,FALSE)</f>
        <v>03-02-2019</v>
      </c>
      <c r="H986" s="2" t="s">
        <v>1410</v>
      </c>
      <c r="I986" t="str">
        <f>VLOOKUP(Order_Details[[#This Row],[Order ID]],'List of Orders '!$A$1:$E$501,3,FALSE)</f>
        <v>Sujay</v>
      </c>
      <c r="J986" t="str">
        <f>INDEX('List of Orders '!$D$2:$D$501, MATCH(Order_Details[[#This Row],[Order ID]],'List of Orders '!$A$2:$A$501,0))</f>
        <v>Madhya Pradesh</v>
      </c>
      <c r="K986" t="str">
        <f>INDEX('List of Orders '!$E$2:$E$501, MATCH(Order_Details[[#This Row],[Order ID]],'List of Orders '!$A$2:$A$501,0))</f>
        <v>Delhi</v>
      </c>
      <c r="L986" s="4"/>
      <c r="M986"/>
    </row>
    <row r="987" spans="1:13" x14ac:dyDescent="0.3">
      <c r="A987" s="1" t="s">
        <v>329</v>
      </c>
      <c r="B987" s="2">
        <v>84</v>
      </c>
      <c r="C987" s="2">
        <v>-42</v>
      </c>
      <c r="D987" s="2">
        <v>2</v>
      </c>
      <c r="E987" s="1" t="s">
        <v>404</v>
      </c>
      <c r="F987" s="1" t="s">
        <v>405</v>
      </c>
      <c r="G987" s="2" t="str">
        <f>VLOOKUP(Order_Details[[#This Row],[Order ID]],'List of Orders '!$A$1:$E$501,2,FALSE)</f>
        <v>15-02-2019</v>
      </c>
      <c r="H987" s="2" t="s">
        <v>1410</v>
      </c>
      <c r="I987" t="str">
        <f>VLOOKUP(Order_Details[[#This Row],[Order ID]],'List of Orders '!$A$1:$E$501,3,FALSE)</f>
        <v>Sandra</v>
      </c>
      <c r="J987" t="str">
        <f>INDEX('List of Orders '!$D$2:$D$501, MATCH(Order_Details[[#This Row],[Order ID]],'List of Orders '!$A$2:$A$501,0))</f>
        <v>Punjab</v>
      </c>
      <c r="K987" t="str">
        <f>INDEX('List of Orders '!$E$2:$E$501, MATCH(Order_Details[[#This Row],[Order ID]],'List of Orders '!$A$2:$A$501,0))</f>
        <v>Amritsar</v>
      </c>
      <c r="L987" s="4"/>
      <c r="M987"/>
    </row>
    <row r="988" spans="1:13" x14ac:dyDescent="0.3">
      <c r="A988" s="1" t="s">
        <v>329</v>
      </c>
      <c r="B988" s="2">
        <v>71</v>
      </c>
      <c r="C988" s="2">
        <v>-44</v>
      </c>
      <c r="D988" s="2">
        <v>5</v>
      </c>
      <c r="E988" s="1" t="s">
        <v>404</v>
      </c>
      <c r="F988" s="1" t="s">
        <v>405</v>
      </c>
      <c r="G988" s="2" t="str">
        <f>VLOOKUP(Order_Details[[#This Row],[Order ID]],'List of Orders '!$A$1:$E$501,2,FALSE)</f>
        <v>15-02-2019</v>
      </c>
      <c r="H988" s="2" t="s">
        <v>1410</v>
      </c>
      <c r="I988" t="str">
        <f>VLOOKUP(Order_Details[[#This Row],[Order ID]],'List of Orders '!$A$1:$E$501,3,FALSE)</f>
        <v>Sandra</v>
      </c>
      <c r="J988" t="str">
        <f>INDEX('List of Orders '!$D$2:$D$501, MATCH(Order_Details[[#This Row],[Order ID]],'List of Orders '!$A$2:$A$501,0))</f>
        <v>Punjab</v>
      </c>
      <c r="K988" t="str">
        <f>INDEX('List of Orders '!$E$2:$E$501, MATCH(Order_Details[[#This Row],[Order ID]],'List of Orders '!$A$2:$A$501,0))</f>
        <v>Amritsar</v>
      </c>
      <c r="L988" s="4"/>
      <c r="M988"/>
    </row>
    <row r="989" spans="1:13" x14ac:dyDescent="0.3">
      <c r="A989" s="1" t="s">
        <v>394</v>
      </c>
      <c r="B989" s="2">
        <v>226</v>
      </c>
      <c r="C989" s="2">
        <v>58</v>
      </c>
      <c r="D989" s="2">
        <v>3</v>
      </c>
      <c r="E989" s="1" t="s">
        <v>404</v>
      </c>
      <c r="F989" s="1" t="s">
        <v>405</v>
      </c>
      <c r="G989" s="2" t="str">
        <f>VLOOKUP(Order_Details[[#This Row],[Order ID]],'List of Orders '!$A$1:$E$501,2,FALSE)</f>
        <v>17-02-2019</v>
      </c>
      <c r="H989" s="2" t="s">
        <v>1410</v>
      </c>
      <c r="I989" t="str">
        <f>VLOOKUP(Order_Details[[#This Row],[Order ID]],'List of Orders '!$A$1:$E$501,3,FALSE)</f>
        <v>Vishakha</v>
      </c>
      <c r="J989" t="str">
        <f>INDEX('List of Orders '!$D$2:$D$501, MATCH(Order_Details[[#This Row],[Order ID]],'List of Orders '!$A$2:$A$501,0))</f>
        <v>Maharashtra</v>
      </c>
      <c r="K989" t="str">
        <f>INDEX('List of Orders '!$E$2:$E$501, MATCH(Order_Details[[#This Row],[Order ID]],'List of Orders '!$A$2:$A$501,0))</f>
        <v>Mumbai</v>
      </c>
      <c r="L989" s="4"/>
      <c r="M989"/>
    </row>
    <row r="990" spans="1:13" x14ac:dyDescent="0.3">
      <c r="A990" s="1" t="s">
        <v>413</v>
      </c>
      <c r="B990" s="2">
        <v>122</v>
      </c>
      <c r="C990" s="2">
        <v>15</v>
      </c>
      <c r="D990" s="2">
        <v>3</v>
      </c>
      <c r="E990" s="1" t="s">
        <v>404</v>
      </c>
      <c r="F990" s="1" t="s">
        <v>405</v>
      </c>
      <c r="G990" s="2" t="str">
        <f>VLOOKUP(Order_Details[[#This Row],[Order ID]],'List of Orders '!$A$1:$E$501,2,FALSE)</f>
        <v>22-02-2019</v>
      </c>
      <c r="H990" s="2" t="s">
        <v>1410</v>
      </c>
      <c r="I990" t="str">
        <f>VLOOKUP(Order_Details[[#This Row],[Order ID]],'List of Orders '!$A$1:$E$501,3,FALSE)</f>
        <v>Smriti</v>
      </c>
      <c r="J990" t="str">
        <f>INDEX('List of Orders '!$D$2:$D$501, MATCH(Order_Details[[#This Row],[Order ID]],'List of Orders '!$A$2:$A$501,0))</f>
        <v>Bihar</v>
      </c>
      <c r="K990" t="str">
        <f>INDEX('List of Orders '!$E$2:$E$501, MATCH(Order_Details[[#This Row],[Order ID]],'List of Orders '!$A$2:$A$501,0))</f>
        <v>Patna</v>
      </c>
      <c r="L990" s="4"/>
      <c r="M990"/>
    </row>
    <row r="991" spans="1:13" x14ac:dyDescent="0.3">
      <c r="A991" s="1" t="s">
        <v>414</v>
      </c>
      <c r="B991" s="2">
        <v>61</v>
      </c>
      <c r="C991" s="2">
        <v>18</v>
      </c>
      <c r="D991" s="2">
        <v>2</v>
      </c>
      <c r="E991" s="1" t="s">
        <v>404</v>
      </c>
      <c r="F991" s="1" t="s">
        <v>405</v>
      </c>
      <c r="G991" s="2" t="str">
        <f>VLOOKUP(Order_Details[[#This Row],[Order ID]],'List of Orders '!$A$1:$E$501,2,FALSE)</f>
        <v>05-03-2019</v>
      </c>
      <c r="H991" s="2" t="s">
        <v>1410</v>
      </c>
      <c r="I991" t="str">
        <f>VLOOKUP(Order_Details[[#This Row],[Order ID]],'List of Orders '!$A$1:$E$501,3,FALSE)</f>
        <v>Vineet</v>
      </c>
      <c r="J991" t="str">
        <f>INDEX('List of Orders '!$D$2:$D$501, MATCH(Order_Details[[#This Row],[Order ID]],'List of Orders '!$A$2:$A$501,0))</f>
        <v>Sikkim</v>
      </c>
      <c r="K991" t="str">
        <f>INDEX('List of Orders '!$E$2:$E$501, MATCH(Order_Details[[#This Row],[Order ID]],'List of Orders '!$A$2:$A$501,0))</f>
        <v>Gangtok</v>
      </c>
      <c r="L991" s="4"/>
      <c r="M991"/>
    </row>
    <row r="992" spans="1:13" x14ac:dyDescent="0.3">
      <c r="A992" s="1" t="s">
        <v>414</v>
      </c>
      <c r="B992" s="2">
        <v>136</v>
      </c>
      <c r="C992" s="2">
        <v>41</v>
      </c>
      <c r="D992" s="2">
        <v>3</v>
      </c>
      <c r="E992" s="1" t="s">
        <v>404</v>
      </c>
      <c r="F992" s="1" t="s">
        <v>405</v>
      </c>
      <c r="G992" s="2" t="str">
        <f>VLOOKUP(Order_Details[[#This Row],[Order ID]],'List of Orders '!$A$1:$E$501,2,FALSE)</f>
        <v>05-03-2019</v>
      </c>
      <c r="H992" s="2" t="s">
        <v>1410</v>
      </c>
      <c r="I992" t="str">
        <f>VLOOKUP(Order_Details[[#This Row],[Order ID]],'List of Orders '!$A$1:$E$501,3,FALSE)</f>
        <v>Vineet</v>
      </c>
      <c r="J992" t="str">
        <f>INDEX('List of Orders '!$D$2:$D$501, MATCH(Order_Details[[#This Row],[Order ID]],'List of Orders '!$A$2:$A$501,0))</f>
        <v>Sikkim</v>
      </c>
      <c r="K992" t="str">
        <f>INDEX('List of Orders '!$E$2:$E$501, MATCH(Order_Details[[#This Row],[Order ID]],'List of Orders '!$A$2:$A$501,0))</f>
        <v>Gangtok</v>
      </c>
      <c r="L992" s="4"/>
      <c r="M992"/>
    </row>
    <row r="993" spans="1:13" x14ac:dyDescent="0.3">
      <c r="A993" s="1" t="s">
        <v>116</v>
      </c>
      <c r="B993" s="2">
        <v>1547</v>
      </c>
      <c r="C993" s="2">
        <v>340</v>
      </c>
      <c r="D993" s="2">
        <v>6</v>
      </c>
      <c r="E993" s="1" t="s">
        <v>404</v>
      </c>
      <c r="F993" s="1" t="s">
        <v>405</v>
      </c>
      <c r="G993" s="2" t="str">
        <f>VLOOKUP(Order_Details[[#This Row],[Order ID]],'List of Orders '!$A$1:$E$501,2,FALSE)</f>
        <v>09-03-2019</v>
      </c>
      <c r="H993" s="2" t="s">
        <v>1410</v>
      </c>
      <c r="I993" t="str">
        <f>VLOOKUP(Order_Details[[#This Row],[Order ID]],'List of Orders '!$A$1:$E$501,3,FALSE)</f>
        <v>Shardul</v>
      </c>
      <c r="J993" t="str">
        <f>INDEX('List of Orders '!$D$2:$D$501, MATCH(Order_Details[[#This Row],[Order ID]],'List of Orders '!$A$2:$A$501,0))</f>
        <v>Gujarat</v>
      </c>
      <c r="K993" t="str">
        <f>INDEX('List of Orders '!$E$2:$E$501, MATCH(Order_Details[[#This Row],[Order ID]],'List of Orders '!$A$2:$A$501,0))</f>
        <v>Ahmedabad</v>
      </c>
      <c r="L993" s="4"/>
      <c r="M993"/>
    </row>
    <row r="994" spans="1:13" x14ac:dyDescent="0.3">
      <c r="A994" s="1" t="s">
        <v>218</v>
      </c>
      <c r="B994" s="2">
        <v>207</v>
      </c>
      <c r="C994" s="2">
        <v>33</v>
      </c>
      <c r="D994" s="2">
        <v>2</v>
      </c>
      <c r="E994" s="1" t="s">
        <v>404</v>
      </c>
      <c r="F994" s="1" t="s">
        <v>405</v>
      </c>
      <c r="G994" s="2" t="str">
        <f>VLOOKUP(Order_Details[[#This Row],[Order ID]],'List of Orders '!$A$1:$E$501,2,FALSE)</f>
        <v>13-03-2019</v>
      </c>
      <c r="H994" s="2" t="s">
        <v>1410</v>
      </c>
      <c r="I994" t="str">
        <f>VLOOKUP(Order_Details[[#This Row],[Order ID]],'List of Orders '!$A$1:$E$501,3,FALSE)</f>
        <v>Chetan</v>
      </c>
      <c r="J994" t="str">
        <f>INDEX('List of Orders '!$D$2:$D$501, MATCH(Order_Details[[#This Row],[Order ID]],'List of Orders '!$A$2:$A$501,0))</f>
        <v>Gujarat</v>
      </c>
      <c r="K994" t="str">
        <f>INDEX('List of Orders '!$E$2:$E$501, MATCH(Order_Details[[#This Row],[Order ID]],'List of Orders '!$A$2:$A$501,0))</f>
        <v>Ahmedabad</v>
      </c>
      <c r="L994" s="4"/>
      <c r="M994"/>
    </row>
    <row r="995" spans="1:13" x14ac:dyDescent="0.3">
      <c r="A995" s="1" t="s">
        <v>220</v>
      </c>
      <c r="B995" s="2">
        <v>40</v>
      </c>
      <c r="C995" s="2">
        <v>18</v>
      </c>
      <c r="D995" s="2">
        <v>1</v>
      </c>
      <c r="E995" s="1" t="s">
        <v>404</v>
      </c>
      <c r="F995" s="1" t="s">
        <v>405</v>
      </c>
      <c r="G995" s="2" t="str">
        <f>VLOOKUP(Order_Details[[#This Row],[Order ID]],'List of Orders '!$A$1:$E$501,2,FALSE)</f>
        <v>17-03-2019</v>
      </c>
      <c r="H995" s="2" t="s">
        <v>1410</v>
      </c>
      <c r="I995" t="str">
        <f>VLOOKUP(Order_Details[[#This Row],[Order ID]],'List of Orders '!$A$1:$E$501,3,FALSE)</f>
        <v>Jesal</v>
      </c>
      <c r="J995" t="str">
        <f>INDEX('List of Orders '!$D$2:$D$501, MATCH(Order_Details[[#This Row],[Order ID]],'List of Orders '!$A$2:$A$501,0))</f>
        <v>West Bengal</v>
      </c>
      <c r="K995" t="str">
        <f>INDEX('List of Orders '!$E$2:$E$501, MATCH(Order_Details[[#This Row],[Order ID]],'List of Orders '!$A$2:$A$501,0))</f>
        <v>Kolkata</v>
      </c>
      <c r="L995" s="4"/>
      <c r="M995"/>
    </row>
    <row r="996" spans="1:13" x14ac:dyDescent="0.3">
      <c r="A996" s="1" t="s">
        <v>221</v>
      </c>
      <c r="B996" s="2">
        <v>116</v>
      </c>
      <c r="C996" s="2">
        <v>22</v>
      </c>
      <c r="D996" s="2">
        <v>1</v>
      </c>
      <c r="E996" s="1" t="s">
        <v>404</v>
      </c>
      <c r="F996" s="1" t="s">
        <v>405</v>
      </c>
      <c r="G996" s="2" t="str">
        <f>VLOOKUP(Order_Details[[#This Row],[Order ID]],'List of Orders '!$A$1:$E$501,2,FALSE)</f>
        <v>19-03-2019</v>
      </c>
      <c r="H996" s="2" t="s">
        <v>1410</v>
      </c>
      <c r="I996" t="str">
        <f>VLOOKUP(Order_Details[[#This Row],[Order ID]],'List of Orders '!$A$1:$E$501,3,FALSE)</f>
        <v>Krutika</v>
      </c>
      <c r="J996" t="str">
        <f>INDEX('List of Orders '!$D$2:$D$501, MATCH(Order_Details[[#This Row],[Order ID]],'List of Orders '!$A$2:$A$501,0))</f>
        <v>Andhra Pradesh</v>
      </c>
      <c r="K996" t="str">
        <f>INDEX('List of Orders '!$E$2:$E$501, MATCH(Order_Details[[#This Row],[Order ID]],'List of Orders '!$A$2:$A$501,0))</f>
        <v>Hyderabad</v>
      </c>
      <c r="L996" s="4"/>
      <c r="M996"/>
    </row>
    <row r="997" spans="1:13" x14ac:dyDescent="0.3">
      <c r="A997" s="1" t="s">
        <v>122</v>
      </c>
      <c r="B997" s="2">
        <v>1716</v>
      </c>
      <c r="C997" s="2">
        <v>309</v>
      </c>
      <c r="D997" s="2">
        <v>7</v>
      </c>
      <c r="E997" s="1" t="s">
        <v>404</v>
      </c>
      <c r="F997" s="1" t="s">
        <v>405</v>
      </c>
      <c r="G997" s="2" t="str">
        <f>VLOOKUP(Order_Details[[#This Row],[Order ID]],'List of Orders '!$A$1:$E$501,2,FALSE)</f>
        <v>21-03-2019</v>
      </c>
      <c r="H997" s="2" t="s">
        <v>1410</v>
      </c>
      <c r="I997" t="str">
        <f>VLOOKUP(Order_Details[[#This Row],[Order ID]],'List of Orders '!$A$1:$E$501,3,FALSE)</f>
        <v>Soumya</v>
      </c>
      <c r="J997" t="str">
        <f>INDEX('List of Orders '!$D$2:$D$501, MATCH(Order_Details[[#This Row],[Order ID]],'List of Orders '!$A$2:$A$501,0))</f>
        <v>Maharashtra</v>
      </c>
      <c r="K997" t="str">
        <f>INDEX('List of Orders '!$E$2:$E$501, MATCH(Order_Details[[#This Row],[Order ID]],'List of Orders '!$A$2:$A$501,0))</f>
        <v>Pune</v>
      </c>
      <c r="L997" s="4"/>
      <c r="M997"/>
    </row>
    <row r="998" spans="1:13" x14ac:dyDescent="0.3">
      <c r="A998" s="1" t="s">
        <v>415</v>
      </c>
      <c r="B998" s="2">
        <v>811</v>
      </c>
      <c r="C998" s="2">
        <v>154</v>
      </c>
      <c r="D998" s="2">
        <v>7</v>
      </c>
      <c r="E998" s="1" t="s">
        <v>404</v>
      </c>
      <c r="F998" s="1" t="s">
        <v>405</v>
      </c>
      <c r="G998" s="2" t="str">
        <f>VLOOKUP(Order_Details[[#This Row],[Order ID]],'List of Orders '!$A$1:$E$501,2,FALSE)</f>
        <v>03-04-2019</v>
      </c>
      <c r="H998" s="2" t="s">
        <v>1410</v>
      </c>
      <c r="I998" t="str">
        <f>VLOOKUP(Order_Details[[#This Row],[Order ID]],'List of Orders '!$A$1:$E$501,3,FALSE)</f>
        <v>Paromita</v>
      </c>
      <c r="J998" t="str">
        <f>INDEX('List of Orders '!$D$2:$D$501, MATCH(Order_Details[[#This Row],[Order ID]],'List of Orders '!$A$2:$A$501,0))</f>
        <v>Punjab</v>
      </c>
      <c r="K998" t="str">
        <f>INDEX('List of Orders '!$E$2:$E$501, MATCH(Order_Details[[#This Row],[Order ID]],'List of Orders '!$A$2:$A$501,0))</f>
        <v>Amritsar</v>
      </c>
      <c r="L998" s="4"/>
      <c r="M998"/>
    </row>
    <row r="999" spans="1:13" x14ac:dyDescent="0.3">
      <c r="A999" s="1" t="s">
        <v>416</v>
      </c>
      <c r="B999" s="2">
        <v>115</v>
      </c>
      <c r="C999" s="2">
        <v>47</v>
      </c>
      <c r="D999" s="2">
        <v>2</v>
      </c>
      <c r="E999" s="1" t="s">
        <v>404</v>
      </c>
      <c r="F999" s="1" t="s">
        <v>405</v>
      </c>
      <c r="G999" s="2" t="str">
        <f>VLOOKUP(Order_Details[[#This Row],[Order ID]],'List of Orders '!$A$1:$E$501,2,FALSE)</f>
        <v>07-04-2019</v>
      </c>
      <c r="H999" s="2" t="s">
        <v>1410</v>
      </c>
      <c r="I999" t="str">
        <f>VLOOKUP(Order_Details[[#This Row],[Order ID]],'List of Orders '!$A$1:$E$501,3,FALSE)</f>
        <v>Jesslyn</v>
      </c>
      <c r="J999" t="str">
        <f>INDEX('List of Orders '!$D$2:$D$501, MATCH(Order_Details[[#This Row],[Order ID]],'List of Orders '!$A$2:$A$501,0))</f>
        <v>Rajasthan</v>
      </c>
      <c r="K999" t="str">
        <f>INDEX('List of Orders '!$E$2:$E$501, MATCH(Order_Details[[#This Row],[Order ID]],'List of Orders '!$A$2:$A$501,0))</f>
        <v>Udaipur</v>
      </c>
      <c r="L999" s="4"/>
      <c r="M999"/>
    </row>
    <row r="1000" spans="1:13" x14ac:dyDescent="0.3">
      <c r="A1000" s="1" t="s">
        <v>228</v>
      </c>
      <c r="B1000" s="2">
        <v>42</v>
      </c>
      <c r="C1000" s="2">
        <v>15</v>
      </c>
      <c r="D1000" s="2">
        <v>1</v>
      </c>
      <c r="E1000" s="1" t="s">
        <v>404</v>
      </c>
      <c r="F1000" s="1" t="s">
        <v>405</v>
      </c>
      <c r="G1000" s="2" t="str">
        <f>VLOOKUP(Order_Details[[#This Row],[Order ID]],'List of Orders '!$A$1:$E$501,2,FALSE)</f>
        <v>24-04-2019</v>
      </c>
      <c r="H1000" s="2" t="s">
        <v>1410</v>
      </c>
      <c r="I1000" t="str">
        <f>VLOOKUP(Order_Details[[#This Row],[Order ID]],'List of Orders '!$A$1:$E$501,3,FALSE)</f>
        <v>Anjali</v>
      </c>
      <c r="J1000" t="str">
        <f>INDEX('List of Orders '!$D$2:$D$501, MATCH(Order_Details[[#This Row],[Order ID]],'List of Orders '!$A$2:$A$501,0))</f>
        <v>Delhi</v>
      </c>
      <c r="K1000" t="str">
        <f>INDEX('List of Orders '!$E$2:$E$501, MATCH(Order_Details[[#This Row],[Order ID]],'List of Orders '!$A$2:$A$501,0))</f>
        <v>Delhi</v>
      </c>
      <c r="L1000" s="4"/>
      <c r="M1000"/>
    </row>
    <row r="1001" spans="1:13" x14ac:dyDescent="0.3">
      <c r="A1001" s="1" t="s">
        <v>132</v>
      </c>
      <c r="B1001" s="2">
        <v>770</v>
      </c>
      <c r="C1001" s="2">
        <v>323</v>
      </c>
      <c r="D1001" s="2">
        <v>3</v>
      </c>
      <c r="E1001" s="1" t="s">
        <v>404</v>
      </c>
      <c r="F1001" s="1" t="s">
        <v>405</v>
      </c>
      <c r="G1001" s="2" t="str">
        <f>VLOOKUP(Order_Details[[#This Row],[Order ID]],'List of Orders '!$A$1:$E$501,2,FALSE)</f>
        <v>04-05-2019</v>
      </c>
      <c r="H1001" s="2" t="s">
        <v>1410</v>
      </c>
      <c r="I1001" t="str">
        <f>VLOOKUP(Order_Details[[#This Row],[Order ID]],'List of Orders '!$A$1:$E$501,3,FALSE)</f>
        <v>Diwakar</v>
      </c>
      <c r="J1001" t="str">
        <f>INDEX('List of Orders '!$D$2:$D$501, MATCH(Order_Details[[#This Row],[Order ID]],'List of Orders '!$A$2:$A$501,0))</f>
        <v>Delhi</v>
      </c>
      <c r="K1001" t="str">
        <f>INDEX('List of Orders '!$E$2:$E$501, MATCH(Order_Details[[#This Row],[Order ID]],'List of Orders '!$A$2:$A$501,0))</f>
        <v>Delhi</v>
      </c>
      <c r="L1001" s="4"/>
      <c r="M1001"/>
    </row>
    <row r="1002" spans="1:13" x14ac:dyDescent="0.3">
      <c r="A1002" s="1" t="s">
        <v>417</v>
      </c>
      <c r="B1002" s="2">
        <v>1301</v>
      </c>
      <c r="C1002" s="2">
        <v>573</v>
      </c>
      <c r="D1002" s="2">
        <v>5</v>
      </c>
      <c r="E1002" s="1" t="s">
        <v>404</v>
      </c>
      <c r="F1002" s="1" t="s">
        <v>405</v>
      </c>
      <c r="G1002" s="2" t="str">
        <f>VLOOKUP(Order_Details[[#This Row],[Order ID]],'List of Orders '!$A$1:$E$501,2,FALSE)</f>
        <v>11-05-2019</v>
      </c>
      <c r="H1002" s="2" t="s">
        <v>1410</v>
      </c>
      <c r="I1002" t="str">
        <f>VLOOKUP(Order_Details[[#This Row],[Order ID]],'List of Orders '!$A$1:$E$501,3,FALSE)</f>
        <v>Arpita</v>
      </c>
      <c r="J1002" t="str">
        <f>INDEX('List of Orders '!$D$2:$D$501, MATCH(Order_Details[[#This Row],[Order ID]],'List of Orders '!$A$2:$A$501,0))</f>
        <v>Karnataka</v>
      </c>
      <c r="K1002" t="str">
        <f>INDEX('List of Orders '!$E$2:$E$501, MATCH(Order_Details[[#This Row],[Order ID]],'List of Orders '!$A$2:$A$501,0))</f>
        <v>Bangalore</v>
      </c>
      <c r="L1002" s="4"/>
      <c r="M1002"/>
    </row>
    <row r="1003" spans="1:13" x14ac:dyDescent="0.3">
      <c r="A1003" s="1" t="s">
        <v>418</v>
      </c>
      <c r="B1003" s="2">
        <v>319</v>
      </c>
      <c r="C1003" s="2">
        <v>102</v>
      </c>
      <c r="D1003" s="2">
        <v>6</v>
      </c>
      <c r="E1003" s="1" t="s">
        <v>404</v>
      </c>
      <c r="F1003" s="1" t="s">
        <v>405</v>
      </c>
      <c r="G1003" s="2" t="str">
        <f>VLOOKUP(Order_Details[[#This Row],[Order ID]],'List of Orders '!$A$1:$E$501,2,FALSE)</f>
        <v>25-05-2019</v>
      </c>
      <c r="H1003" s="2" t="s">
        <v>1410</v>
      </c>
      <c r="I1003" t="str">
        <f>VLOOKUP(Order_Details[[#This Row],[Order ID]],'List of Orders '!$A$1:$E$501,3,FALSE)</f>
        <v>Yogesh</v>
      </c>
      <c r="J1003" t="str">
        <f>INDEX('List of Orders '!$D$2:$D$501, MATCH(Order_Details[[#This Row],[Order ID]],'List of Orders '!$A$2:$A$501,0))</f>
        <v>Bihar</v>
      </c>
      <c r="K1003" t="str">
        <f>INDEX('List of Orders '!$E$2:$E$501, MATCH(Order_Details[[#This Row],[Order ID]],'List of Orders '!$A$2:$A$501,0))</f>
        <v>Patna</v>
      </c>
      <c r="L1003" s="4"/>
      <c r="M1003"/>
    </row>
    <row r="1004" spans="1:13" x14ac:dyDescent="0.3">
      <c r="A1004" s="1" t="s">
        <v>357</v>
      </c>
      <c r="B1004" s="2">
        <v>115</v>
      </c>
      <c r="C1004" s="2">
        <v>0</v>
      </c>
      <c r="D1004" s="2">
        <v>1</v>
      </c>
      <c r="E1004" s="1" t="s">
        <v>404</v>
      </c>
      <c r="F1004" s="1" t="s">
        <v>405</v>
      </c>
      <c r="G1004" s="2" t="str">
        <f>VLOOKUP(Order_Details[[#This Row],[Order ID]],'List of Orders '!$A$1:$E$501,2,FALSE)</f>
        <v>02-06-2019</v>
      </c>
      <c r="H1004" s="2" t="s">
        <v>1410</v>
      </c>
      <c r="I1004" t="str">
        <f>VLOOKUP(Order_Details[[#This Row],[Order ID]],'List of Orders '!$A$1:$E$501,3,FALSE)</f>
        <v>Manju</v>
      </c>
      <c r="J1004" t="str">
        <f>INDEX('List of Orders '!$D$2:$D$501, MATCH(Order_Details[[#This Row],[Order ID]],'List of Orders '!$A$2:$A$501,0))</f>
        <v>Andhra Pradesh</v>
      </c>
      <c r="K1004" t="str">
        <f>INDEX('List of Orders '!$E$2:$E$501, MATCH(Order_Details[[#This Row],[Order ID]],'List of Orders '!$A$2:$A$501,0))</f>
        <v>Hyderabad</v>
      </c>
      <c r="L1004" s="4"/>
      <c r="M1004"/>
    </row>
    <row r="1005" spans="1:13" x14ac:dyDescent="0.3">
      <c r="A1005" s="1" t="s">
        <v>238</v>
      </c>
      <c r="B1005" s="2">
        <v>221</v>
      </c>
      <c r="C1005" s="2">
        <v>35</v>
      </c>
      <c r="D1005" s="2">
        <v>4</v>
      </c>
      <c r="E1005" s="1" t="s">
        <v>404</v>
      </c>
      <c r="F1005" s="1" t="s">
        <v>405</v>
      </c>
      <c r="G1005" s="2" t="str">
        <f>VLOOKUP(Order_Details[[#This Row],[Order ID]],'List of Orders '!$A$1:$E$501,2,FALSE)</f>
        <v>04-06-2019</v>
      </c>
      <c r="H1005" s="2" t="s">
        <v>1410</v>
      </c>
      <c r="I1005" t="str">
        <f>VLOOKUP(Order_Details[[#This Row],[Order ID]],'List of Orders '!$A$1:$E$501,3,FALSE)</f>
        <v>Sarita</v>
      </c>
      <c r="J1005" t="str">
        <f>INDEX('List of Orders '!$D$2:$D$501, MATCH(Order_Details[[#This Row],[Order ID]],'List of Orders '!$A$2:$A$501,0))</f>
        <v>Maharashtra</v>
      </c>
      <c r="K1005" t="str">
        <f>INDEX('List of Orders '!$E$2:$E$501, MATCH(Order_Details[[#This Row],[Order ID]],'List of Orders '!$A$2:$A$501,0))</f>
        <v>Pune</v>
      </c>
      <c r="L1005" s="4"/>
      <c r="M1005"/>
    </row>
    <row r="1006" spans="1:13" x14ac:dyDescent="0.3">
      <c r="A1006" s="1" t="s">
        <v>358</v>
      </c>
      <c r="B1006" s="2">
        <v>774</v>
      </c>
      <c r="C1006" s="2">
        <v>170</v>
      </c>
      <c r="D1006" s="2">
        <v>3</v>
      </c>
      <c r="E1006" s="1" t="s">
        <v>404</v>
      </c>
      <c r="F1006" s="1" t="s">
        <v>405</v>
      </c>
      <c r="G1006" s="2" t="str">
        <f>VLOOKUP(Order_Details[[#This Row],[Order ID]],'List of Orders '!$A$1:$E$501,2,FALSE)</f>
        <v>07-06-2019</v>
      </c>
      <c r="H1006" s="2" t="s">
        <v>1410</v>
      </c>
      <c r="I1006" t="str">
        <f>VLOOKUP(Order_Details[[#This Row],[Order ID]],'List of Orders '!$A$1:$E$501,3,FALSE)</f>
        <v>Atharv</v>
      </c>
      <c r="J1006" t="str">
        <f>INDEX('List of Orders '!$D$2:$D$501, MATCH(Order_Details[[#This Row],[Order ID]],'List of Orders '!$A$2:$A$501,0))</f>
        <v>West Bengal</v>
      </c>
      <c r="K1006" t="str">
        <f>INDEX('List of Orders '!$E$2:$E$501, MATCH(Order_Details[[#This Row],[Order ID]],'List of Orders '!$A$2:$A$501,0))</f>
        <v>Kolkata</v>
      </c>
      <c r="L1006" s="4"/>
      <c r="M1006"/>
    </row>
    <row r="1007" spans="1:13" x14ac:dyDescent="0.3">
      <c r="A1007" s="1" t="s">
        <v>419</v>
      </c>
      <c r="B1007" s="2">
        <v>425</v>
      </c>
      <c r="C1007" s="2">
        <v>183</v>
      </c>
      <c r="D1007" s="2">
        <v>5</v>
      </c>
      <c r="E1007" s="1" t="s">
        <v>404</v>
      </c>
      <c r="F1007" s="1" t="s">
        <v>405</v>
      </c>
      <c r="G1007" s="2" t="str">
        <f>VLOOKUP(Order_Details[[#This Row],[Order ID]],'List of Orders '!$A$1:$E$501,2,FALSE)</f>
        <v>08-06-2019</v>
      </c>
      <c r="H1007" s="2" t="s">
        <v>1410</v>
      </c>
      <c r="I1007" t="str">
        <f>VLOOKUP(Order_Details[[#This Row],[Order ID]],'List of Orders '!$A$1:$E$501,3,FALSE)</f>
        <v>Vini</v>
      </c>
      <c r="J1007" t="str">
        <f>INDEX('List of Orders '!$D$2:$D$501, MATCH(Order_Details[[#This Row],[Order ID]],'List of Orders '!$A$2:$A$501,0))</f>
        <v>Karnataka</v>
      </c>
      <c r="K1007" t="str">
        <f>INDEX('List of Orders '!$E$2:$E$501, MATCH(Order_Details[[#This Row],[Order ID]],'List of Orders '!$A$2:$A$501,0))</f>
        <v>Bangalore</v>
      </c>
      <c r="L1007" s="4"/>
      <c r="M1007"/>
    </row>
    <row r="1008" spans="1:13" x14ac:dyDescent="0.3">
      <c r="A1008" s="1" t="s">
        <v>400</v>
      </c>
      <c r="B1008" s="2">
        <v>163</v>
      </c>
      <c r="C1008" s="2">
        <v>81</v>
      </c>
      <c r="D1008" s="2">
        <v>2</v>
      </c>
      <c r="E1008" s="1" t="s">
        <v>404</v>
      </c>
      <c r="F1008" s="1" t="s">
        <v>405</v>
      </c>
      <c r="G1008" s="2" t="str">
        <f>VLOOKUP(Order_Details[[#This Row],[Order ID]],'List of Orders '!$A$1:$E$501,2,FALSE)</f>
        <v>22-06-2019</v>
      </c>
      <c r="H1008" s="2" t="s">
        <v>1410</v>
      </c>
      <c r="I1008" t="str">
        <f>VLOOKUP(Order_Details[[#This Row],[Order ID]],'List of Orders '!$A$1:$E$501,3,FALSE)</f>
        <v>Parth</v>
      </c>
      <c r="J1008" t="str">
        <f>INDEX('List of Orders '!$D$2:$D$501, MATCH(Order_Details[[#This Row],[Order ID]],'List of Orders '!$A$2:$A$501,0))</f>
        <v>Maharashtra</v>
      </c>
      <c r="K1008" t="str">
        <f>INDEX('List of Orders '!$E$2:$E$501, MATCH(Order_Details[[#This Row],[Order ID]],'List of Orders '!$A$2:$A$501,0))</f>
        <v>Pune</v>
      </c>
      <c r="L1008" s="4"/>
      <c r="M1008"/>
    </row>
    <row r="1009" spans="1:13" x14ac:dyDescent="0.3">
      <c r="A1009" s="1" t="s">
        <v>142</v>
      </c>
      <c r="B1009" s="2">
        <v>166</v>
      </c>
      <c r="C1009" s="2">
        <v>27</v>
      </c>
      <c r="D1009" s="2">
        <v>2</v>
      </c>
      <c r="E1009" s="1" t="s">
        <v>404</v>
      </c>
      <c r="F1009" s="1" t="s">
        <v>405</v>
      </c>
      <c r="G1009" s="2" t="str">
        <f>VLOOKUP(Order_Details[[#This Row],[Order ID]],'List of Orders '!$A$1:$E$501,2,FALSE)</f>
        <v>24-06-2019</v>
      </c>
      <c r="H1009" s="2" t="s">
        <v>1410</v>
      </c>
      <c r="I1009" t="str">
        <f>VLOOKUP(Order_Details[[#This Row],[Order ID]],'List of Orders '!$A$1:$E$501,3,FALSE)</f>
        <v>Paridhi</v>
      </c>
      <c r="J1009" t="str">
        <f>INDEX('List of Orders '!$D$2:$D$501, MATCH(Order_Details[[#This Row],[Order ID]],'List of Orders '!$A$2:$A$501,0))</f>
        <v>Rajasthan</v>
      </c>
      <c r="K1009" t="str">
        <f>INDEX('List of Orders '!$E$2:$E$501, MATCH(Order_Details[[#This Row],[Order ID]],'List of Orders '!$A$2:$A$501,0))</f>
        <v>Jaipur</v>
      </c>
      <c r="L1009" s="4"/>
      <c r="M1009"/>
    </row>
    <row r="1010" spans="1:13" x14ac:dyDescent="0.3">
      <c r="A1010" s="1" t="s">
        <v>143</v>
      </c>
      <c r="B1010" s="2">
        <v>490</v>
      </c>
      <c r="C1010" s="2">
        <v>88</v>
      </c>
      <c r="D1010" s="2">
        <v>2</v>
      </c>
      <c r="E1010" s="1" t="s">
        <v>404</v>
      </c>
      <c r="F1010" s="1" t="s">
        <v>405</v>
      </c>
      <c r="G1010" s="2" t="str">
        <f>VLOOKUP(Order_Details[[#This Row],[Order ID]],'List of Orders '!$A$1:$E$501,2,FALSE)</f>
        <v>25-06-2019</v>
      </c>
      <c r="H1010" s="2" t="s">
        <v>1410</v>
      </c>
      <c r="I1010" t="str">
        <f>VLOOKUP(Order_Details[[#This Row],[Order ID]],'List of Orders '!$A$1:$E$501,3,FALSE)</f>
        <v>Parishi</v>
      </c>
      <c r="J1010" t="str">
        <f>INDEX('List of Orders '!$D$2:$D$501, MATCH(Order_Details[[#This Row],[Order ID]],'List of Orders '!$A$2:$A$501,0))</f>
        <v>West Bengal</v>
      </c>
      <c r="K1010" t="str">
        <f>INDEX('List of Orders '!$E$2:$E$501, MATCH(Order_Details[[#This Row],[Order ID]],'List of Orders '!$A$2:$A$501,0))</f>
        <v>Kolkata</v>
      </c>
      <c r="L1010" s="4"/>
      <c r="M1010"/>
    </row>
    <row r="1011" spans="1:13" x14ac:dyDescent="0.3">
      <c r="A1011" s="1" t="s">
        <v>144</v>
      </c>
      <c r="B1011" s="2">
        <v>774</v>
      </c>
      <c r="C1011" s="2">
        <v>170</v>
      </c>
      <c r="D1011" s="2">
        <v>3</v>
      </c>
      <c r="E1011" s="1" t="s">
        <v>404</v>
      </c>
      <c r="F1011" s="1" t="s">
        <v>405</v>
      </c>
      <c r="G1011" s="2" t="str">
        <f>VLOOKUP(Order_Details[[#This Row],[Order ID]],'List of Orders '!$A$1:$E$501,2,FALSE)</f>
        <v>26-06-2019</v>
      </c>
      <c r="H1011" s="2" t="s">
        <v>1410</v>
      </c>
      <c r="I1011" t="str">
        <f>VLOOKUP(Order_Details[[#This Row],[Order ID]],'List of Orders '!$A$1:$E$501,3,FALSE)</f>
        <v>Ajay</v>
      </c>
      <c r="J1011" t="str">
        <f>INDEX('List of Orders '!$D$2:$D$501, MATCH(Order_Details[[#This Row],[Order ID]],'List of Orders '!$A$2:$A$501,0))</f>
        <v>Karnataka</v>
      </c>
      <c r="K1011" t="str">
        <f>INDEX('List of Orders '!$E$2:$E$501, MATCH(Order_Details[[#This Row],[Order ID]],'List of Orders '!$A$2:$A$501,0))</f>
        <v>Bangalore</v>
      </c>
      <c r="L1011" s="4"/>
      <c r="M1011"/>
    </row>
    <row r="1012" spans="1:13" x14ac:dyDescent="0.3">
      <c r="A1012" s="1" t="s">
        <v>145</v>
      </c>
      <c r="B1012" s="2">
        <v>93</v>
      </c>
      <c r="C1012" s="2">
        <v>31</v>
      </c>
      <c r="D1012" s="2">
        <v>3</v>
      </c>
      <c r="E1012" s="1" t="s">
        <v>404</v>
      </c>
      <c r="F1012" s="1" t="s">
        <v>405</v>
      </c>
      <c r="G1012" s="2" t="str">
        <f>VLOOKUP(Order_Details[[#This Row],[Order ID]],'List of Orders '!$A$1:$E$501,2,FALSE)</f>
        <v>27-06-2019</v>
      </c>
      <c r="H1012" s="2" t="s">
        <v>1410</v>
      </c>
      <c r="I1012" t="str">
        <f>VLOOKUP(Order_Details[[#This Row],[Order ID]],'List of Orders '!$A$1:$E$501,3,FALSE)</f>
        <v>Kirti</v>
      </c>
      <c r="J1012" t="str">
        <f>INDEX('List of Orders '!$D$2:$D$501, MATCH(Order_Details[[#This Row],[Order ID]],'List of Orders '!$A$2:$A$501,0))</f>
        <v>Jammu And Kashmir</v>
      </c>
      <c r="K1012" t="str">
        <f>INDEX('List of Orders '!$E$2:$E$501, MATCH(Order_Details[[#This Row],[Order ID]],'List of Orders '!$A$2:$A$501,0))</f>
        <v>Kashmir</v>
      </c>
      <c r="L1012" s="4"/>
      <c r="M1012"/>
    </row>
    <row r="1013" spans="1:13" x14ac:dyDescent="0.3">
      <c r="A1013" s="1" t="s">
        <v>146</v>
      </c>
      <c r="B1013" s="2">
        <v>139</v>
      </c>
      <c r="C1013" s="2">
        <v>21</v>
      </c>
      <c r="D1013" s="2">
        <v>3</v>
      </c>
      <c r="E1013" s="1" t="s">
        <v>404</v>
      </c>
      <c r="F1013" s="1" t="s">
        <v>405</v>
      </c>
      <c r="G1013" s="2" t="str">
        <f>VLOOKUP(Order_Details[[#This Row],[Order ID]],'List of Orders '!$A$1:$E$501,2,FALSE)</f>
        <v>28-06-2019</v>
      </c>
      <c r="H1013" s="2" t="s">
        <v>1410</v>
      </c>
      <c r="I1013" t="str">
        <f>VLOOKUP(Order_Details[[#This Row],[Order ID]],'List of Orders '!$A$1:$E$501,3,FALSE)</f>
        <v>Mayank</v>
      </c>
      <c r="J1013" t="str">
        <f>INDEX('List of Orders '!$D$2:$D$501, MATCH(Order_Details[[#This Row],[Order ID]],'List of Orders '!$A$2:$A$501,0))</f>
        <v>Maharashtra</v>
      </c>
      <c r="K1013" t="str">
        <f>INDEX('List of Orders '!$E$2:$E$501, MATCH(Order_Details[[#This Row],[Order ID]],'List of Orders '!$A$2:$A$501,0))</f>
        <v>Mumbai</v>
      </c>
      <c r="L1013" s="4"/>
      <c r="M1013"/>
    </row>
    <row r="1014" spans="1:13" x14ac:dyDescent="0.3">
      <c r="A1014" s="1" t="s">
        <v>148</v>
      </c>
      <c r="B1014" s="2">
        <v>220</v>
      </c>
      <c r="C1014" s="2">
        <v>40</v>
      </c>
      <c r="D1014" s="2">
        <v>2</v>
      </c>
      <c r="E1014" s="1" t="s">
        <v>404</v>
      </c>
      <c r="F1014" s="1" t="s">
        <v>405</v>
      </c>
      <c r="G1014" s="2" t="str">
        <f>VLOOKUP(Order_Details[[#This Row],[Order ID]],'List of Orders '!$A$1:$E$501,2,FALSE)</f>
        <v>30-06-2019</v>
      </c>
      <c r="H1014" s="2" t="s">
        <v>1410</v>
      </c>
      <c r="I1014" t="str">
        <f>VLOOKUP(Order_Details[[#This Row],[Order ID]],'List of Orders '!$A$1:$E$501,3,FALSE)</f>
        <v>Sonal</v>
      </c>
      <c r="J1014" t="str">
        <f>INDEX('List of Orders '!$D$2:$D$501, MATCH(Order_Details[[#This Row],[Order ID]],'List of Orders '!$A$2:$A$501,0))</f>
        <v>Bihar</v>
      </c>
      <c r="K1014" t="str">
        <f>INDEX('List of Orders '!$E$2:$E$501, MATCH(Order_Details[[#This Row],[Order ID]],'List of Orders '!$A$2:$A$501,0))</f>
        <v>Patna</v>
      </c>
      <c r="L1014" s="4"/>
      <c r="M1014"/>
    </row>
    <row r="1015" spans="1:13" x14ac:dyDescent="0.3">
      <c r="A1015" s="1" t="s">
        <v>150</v>
      </c>
      <c r="B1015" s="2">
        <v>508</v>
      </c>
      <c r="C1015" s="2">
        <v>203</v>
      </c>
      <c r="D1015" s="2">
        <v>2</v>
      </c>
      <c r="E1015" s="1" t="s">
        <v>404</v>
      </c>
      <c r="F1015" s="1" t="s">
        <v>405</v>
      </c>
      <c r="G1015" s="2" t="str">
        <f>VLOOKUP(Order_Details[[#This Row],[Order ID]],'List of Orders '!$A$1:$E$501,2,FALSE)</f>
        <v>05-07-2019</v>
      </c>
      <c r="H1015" s="2" t="s">
        <v>1410</v>
      </c>
      <c r="I1015" t="str">
        <f>VLOOKUP(Order_Details[[#This Row],[Order ID]],'List of Orders '!$A$1:$E$501,3,FALSE)</f>
        <v>Anurag</v>
      </c>
      <c r="J1015" t="str">
        <f>INDEX('List of Orders '!$D$2:$D$501, MATCH(Order_Details[[#This Row],[Order ID]],'List of Orders '!$A$2:$A$501,0))</f>
        <v>Madhya Pradesh</v>
      </c>
      <c r="K1015" t="str">
        <f>INDEX('List of Orders '!$E$2:$E$501, MATCH(Order_Details[[#This Row],[Order ID]],'List of Orders '!$A$2:$A$501,0))</f>
        <v>Indore</v>
      </c>
      <c r="L1015" s="4"/>
      <c r="M1015"/>
    </row>
    <row r="1016" spans="1:13" x14ac:dyDescent="0.3">
      <c r="A1016" s="1" t="s">
        <v>420</v>
      </c>
      <c r="B1016" s="2">
        <v>193</v>
      </c>
      <c r="C1016" s="2">
        <v>33</v>
      </c>
      <c r="D1016" s="2">
        <v>5</v>
      </c>
      <c r="E1016" s="1" t="s">
        <v>404</v>
      </c>
      <c r="F1016" s="1" t="s">
        <v>405</v>
      </c>
      <c r="G1016" s="2" t="str">
        <f>VLOOKUP(Order_Details[[#This Row],[Order ID]],'List of Orders '!$A$1:$E$501,2,FALSE)</f>
        <v>12-07-2019</v>
      </c>
      <c r="H1016" s="2" t="s">
        <v>1410</v>
      </c>
      <c r="I1016" t="str">
        <f>VLOOKUP(Order_Details[[#This Row],[Order ID]],'List of Orders '!$A$1:$E$501,3,FALSE)</f>
        <v>Shefali</v>
      </c>
      <c r="J1016" t="str">
        <f>INDEX('List of Orders '!$D$2:$D$501, MATCH(Order_Details[[#This Row],[Order ID]],'List of Orders '!$A$2:$A$501,0))</f>
        <v>Rajasthan</v>
      </c>
      <c r="K1016" t="str">
        <f>INDEX('List of Orders '!$E$2:$E$501, MATCH(Order_Details[[#This Row],[Order ID]],'List of Orders '!$A$2:$A$501,0))</f>
        <v>Jaipur</v>
      </c>
      <c r="L1016" s="4"/>
      <c r="M1016"/>
    </row>
    <row r="1017" spans="1:13" x14ac:dyDescent="0.3">
      <c r="A1017" s="1" t="s">
        <v>156</v>
      </c>
      <c r="B1017" s="2">
        <v>169</v>
      </c>
      <c r="C1017" s="2">
        <v>0</v>
      </c>
      <c r="D1017" s="2">
        <v>3</v>
      </c>
      <c r="E1017" s="1" t="s">
        <v>404</v>
      </c>
      <c r="F1017" s="1" t="s">
        <v>405</v>
      </c>
      <c r="G1017" s="2" t="str">
        <f>VLOOKUP(Order_Details[[#This Row],[Order ID]],'List of Orders '!$A$1:$E$501,2,FALSE)</f>
        <v>25-07-2019</v>
      </c>
      <c r="H1017" s="2" t="s">
        <v>1410</v>
      </c>
      <c r="I1017" t="str">
        <f>VLOOKUP(Order_Details[[#This Row],[Order ID]],'List of Orders '!$A$1:$E$501,3,FALSE)</f>
        <v>Aarushi</v>
      </c>
      <c r="J1017" t="str">
        <f>INDEX('List of Orders '!$D$2:$D$501, MATCH(Order_Details[[#This Row],[Order ID]],'List of Orders '!$A$2:$A$501,0))</f>
        <v>Tamil Nadu</v>
      </c>
      <c r="K1017" t="str">
        <f>INDEX('List of Orders '!$E$2:$E$501, MATCH(Order_Details[[#This Row],[Order ID]],'List of Orders '!$A$2:$A$501,0))</f>
        <v>Chennai</v>
      </c>
      <c r="L1017" s="4"/>
      <c r="M1017"/>
    </row>
    <row r="1018" spans="1:13" x14ac:dyDescent="0.3">
      <c r="A1018" s="1" t="s">
        <v>157</v>
      </c>
      <c r="B1018" s="2">
        <v>143</v>
      </c>
      <c r="C1018" s="2">
        <v>6</v>
      </c>
      <c r="D1018" s="2">
        <v>2</v>
      </c>
      <c r="E1018" s="1" t="s">
        <v>404</v>
      </c>
      <c r="F1018" s="1" t="s">
        <v>405</v>
      </c>
      <c r="G1018" s="2" t="str">
        <f>VLOOKUP(Order_Details[[#This Row],[Order ID]],'List of Orders '!$A$1:$E$501,2,FALSE)</f>
        <v>27-07-2019</v>
      </c>
      <c r="H1018" s="2" t="s">
        <v>1410</v>
      </c>
      <c r="I1018" t="str">
        <f>VLOOKUP(Order_Details[[#This Row],[Order ID]],'List of Orders '!$A$1:$E$501,3,FALSE)</f>
        <v>Yogesh</v>
      </c>
      <c r="J1018" t="str">
        <f>INDEX('List of Orders '!$D$2:$D$501, MATCH(Order_Details[[#This Row],[Order ID]],'List of Orders '!$A$2:$A$501,0))</f>
        <v>Bihar</v>
      </c>
      <c r="K1018" t="str">
        <f>INDEX('List of Orders '!$E$2:$E$501, MATCH(Order_Details[[#This Row],[Order ID]],'List of Orders '!$A$2:$A$501,0))</f>
        <v>Patna</v>
      </c>
      <c r="L1018" s="4"/>
      <c r="M1018"/>
    </row>
    <row r="1019" spans="1:13" x14ac:dyDescent="0.3">
      <c r="A1019" s="1" t="s">
        <v>157</v>
      </c>
      <c r="B1019" s="2">
        <v>45</v>
      </c>
      <c r="C1019" s="2">
        <v>17</v>
      </c>
      <c r="D1019" s="2">
        <v>1</v>
      </c>
      <c r="E1019" s="1" t="s">
        <v>404</v>
      </c>
      <c r="F1019" s="1" t="s">
        <v>405</v>
      </c>
      <c r="G1019" s="2" t="str">
        <f>VLOOKUP(Order_Details[[#This Row],[Order ID]],'List of Orders '!$A$1:$E$501,2,FALSE)</f>
        <v>27-07-2019</v>
      </c>
      <c r="H1019" s="2" t="s">
        <v>1410</v>
      </c>
      <c r="I1019" t="str">
        <f>VLOOKUP(Order_Details[[#This Row],[Order ID]],'List of Orders '!$A$1:$E$501,3,FALSE)</f>
        <v>Yogesh</v>
      </c>
      <c r="J1019" t="str">
        <f>INDEX('List of Orders '!$D$2:$D$501, MATCH(Order_Details[[#This Row],[Order ID]],'List of Orders '!$A$2:$A$501,0))</f>
        <v>Bihar</v>
      </c>
      <c r="K1019" t="str">
        <f>INDEX('List of Orders '!$E$2:$E$501, MATCH(Order_Details[[#This Row],[Order ID]],'List of Orders '!$A$2:$A$501,0))</f>
        <v>Patna</v>
      </c>
      <c r="L1019" s="4"/>
      <c r="M1019"/>
    </row>
    <row r="1020" spans="1:13" x14ac:dyDescent="0.3">
      <c r="A1020" s="1" t="s">
        <v>160</v>
      </c>
      <c r="B1020" s="2">
        <v>492</v>
      </c>
      <c r="C1020" s="2">
        <v>187</v>
      </c>
      <c r="D1020" s="2">
        <v>2</v>
      </c>
      <c r="E1020" s="1" t="s">
        <v>404</v>
      </c>
      <c r="F1020" s="1" t="s">
        <v>405</v>
      </c>
      <c r="G1020" s="2" t="str">
        <f>VLOOKUP(Order_Details[[#This Row],[Order ID]],'List of Orders '!$A$1:$E$501,2,FALSE)</f>
        <v>06-08-2019</v>
      </c>
      <c r="H1020" s="2" t="s">
        <v>1410</v>
      </c>
      <c r="I1020" t="str">
        <f>VLOOKUP(Order_Details[[#This Row],[Order ID]],'List of Orders '!$A$1:$E$501,3,FALSE)</f>
        <v>Sarita</v>
      </c>
      <c r="J1020" t="str">
        <f>INDEX('List of Orders '!$D$2:$D$501, MATCH(Order_Details[[#This Row],[Order ID]],'List of Orders '!$A$2:$A$501,0))</f>
        <v>Maharashtra</v>
      </c>
      <c r="K1020" t="str">
        <f>INDEX('List of Orders '!$E$2:$E$501, MATCH(Order_Details[[#This Row],[Order ID]],'List of Orders '!$A$2:$A$501,0))</f>
        <v>Pune</v>
      </c>
      <c r="L1020" s="4"/>
      <c r="M1020"/>
    </row>
    <row r="1021" spans="1:13" x14ac:dyDescent="0.3">
      <c r="A1021" s="1" t="s">
        <v>161</v>
      </c>
      <c r="B1021" s="2">
        <v>88</v>
      </c>
      <c r="C1021" s="2">
        <v>11</v>
      </c>
      <c r="D1021" s="2">
        <v>3</v>
      </c>
      <c r="E1021" s="1" t="s">
        <v>404</v>
      </c>
      <c r="F1021" s="1" t="s">
        <v>405</v>
      </c>
      <c r="G1021" s="2" t="str">
        <f>VLOOKUP(Order_Details[[#This Row],[Order ID]],'List of Orders '!$A$1:$E$501,2,FALSE)</f>
        <v>09-08-2019</v>
      </c>
      <c r="H1021" s="2" t="s">
        <v>1410</v>
      </c>
      <c r="I1021" t="str">
        <f>VLOOKUP(Order_Details[[#This Row],[Order ID]],'List of Orders '!$A$1:$E$501,3,FALSE)</f>
        <v>Atharv</v>
      </c>
      <c r="J1021" t="str">
        <f>INDEX('List of Orders '!$D$2:$D$501, MATCH(Order_Details[[#This Row],[Order ID]],'List of Orders '!$A$2:$A$501,0))</f>
        <v>West Bengal</v>
      </c>
      <c r="K1021" t="str">
        <f>INDEX('List of Orders '!$E$2:$E$501, MATCH(Order_Details[[#This Row],[Order ID]],'List of Orders '!$A$2:$A$501,0))</f>
        <v>Kolkata</v>
      </c>
      <c r="L1021" s="4"/>
      <c r="M1021"/>
    </row>
    <row r="1022" spans="1:13" x14ac:dyDescent="0.3">
      <c r="A1022" s="1" t="s">
        <v>162</v>
      </c>
      <c r="B1022" s="2">
        <v>82</v>
      </c>
      <c r="C1022" s="2">
        <v>8</v>
      </c>
      <c r="D1022" s="2">
        <v>3</v>
      </c>
      <c r="E1022" s="1" t="s">
        <v>404</v>
      </c>
      <c r="F1022" s="1" t="s">
        <v>405</v>
      </c>
      <c r="G1022" s="2" t="str">
        <f>VLOOKUP(Order_Details[[#This Row],[Order ID]],'List of Orders '!$A$1:$E$501,2,FALSE)</f>
        <v>11-08-2019</v>
      </c>
      <c r="H1022" s="2" t="s">
        <v>1410</v>
      </c>
      <c r="I1022" t="str">
        <f>VLOOKUP(Order_Details[[#This Row],[Order ID]],'List of Orders '!$A$1:$E$501,3,FALSE)</f>
        <v>Pinky</v>
      </c>
      <c r="J1022" t="str">
        <f>INDEX('List of Orders '!$D$2:$D$501, MATCH(Order_Details[[#This Row],[Order ID]],'List of Orders '!$A$2:$A$501,0))</f>
        <v>Jammu And Kashmir</v>
      </c>
      <c r="K1022" t="str">
        <f>INDEX('List of Orders '!$E$2:$E$501, MATCH(Order_Details[[#This Row],[Order ID]],'List of Orders '!$A$2:$A$501,0))</f>
        <v>Kashmir</v>
      </c>
      <c r="L1022" s="4"/>
      <c r="M1022"/>
    </row>
    <row r="1023" spans="1:13" x14ac:dyDescent="0.3">
      <c r="A1023" s="1" t="s">
        <v>164</v>
      </c>
      <c r="B1023" s="2">
        <v>856</v>
      </c>
      <c r="C1023" s="2">
        <v>385</v>
      </c>
      <c r="D1023" s="2">
        <v>6</v>
      </c>
      <c r="E1023" s="1" t="s">
        <v>404</v>
      </c>
      <c r="F1023" s="1" t="s">
        <v>421</v>
      </c>
      <c r="G1023" s="2" t="str">
        <f>VLOOKUP(Order_Details[[#This Row],[Order ID]],'List of Orders '!$A$1:$E$501,2,FALSE)</f>
        <v>08-04-2018</v>
      </c>
      <c r="H1023" s="2" t="s">
        <v>1410</v>
      </c>
      <c r="I1023" t="str">
        <f>VLOOKUP(Order_Details[[#This Row],[Order ID]],'List of Orders '!$A$1:$E$501,3,FALSE)</f>
        <v>Aarushi</v>
      </c>
      <c r="J1023" t="str">
        <f>INDEX('List of Orders '!$D$2:$D$501, MATCH(Order_Details[[#This Row],[Order ID]],'List of Orders '!$A$2:$A$501,0))</f>
        <v>Tamil Nadu</v>
      </c>
      <c r="K1023" t="str">
        <f>INDEX('List of Orders '!$E$2:$E$501, MATCH(Order_Details[[#This Row],[Order ID]],'List of Orders '!$A$2:$A$501,0))</f>
        <v>Chennai</v>
      </c>
      <c r="L1023" s="4"/>
      <c r="M1023"/>
    </row>
    <row r="1024" spans="1:13" x14ac:dyDescent="0.3">
      <c r="A1024" s="1" t="s">
        <v>12</v>
      </c>
      <c r="B1024" s="2">
        <v>1076</v>
      </c>
      <c r="C1024" s="2">
        <v>-38</v>
      </c>
      <c r="D1024" s="2">
        <v>4</v>
      </c>
      <c r="E1024" s="1" t="s">
        <v>404</v>
      </c>
      <c r="F1024" s="1" t="s">
        <v>421</v>
      </c>
      <c r="G1024" s="2" t="str">
        <f>VLOOKUP(Order_Details[[#This Row],[Order ID]],'List of Orders '!$A$1:$E$501,2,FALSE)</f>
        <v>09-04-2018</v>
      </c>
      <c r="H1024" s="2" t="s">
        <v>1410</v>
      </c>
      <c r="I1024" t="str">
        <f>VLOOKUP(Order_Details[[#This Row],[Order ID]],'List of Orders '!$A$1:$E$501,3,FALSE)</f>
        <v>Yogesh</v>
      </c>
      <c r="J1024" t="str">
        <f>INDEX('List of Orders '!$D$2:$D$501, MATCH(Order_Details[[#This Row],[Order ID]],'List of Orders '!$A$2:$A$501,0))</f>
        <v>Bihar</v>
      </c>
      <c r="K1024" t="str">
        <f>INDEX('List of Orders '!$E$2:$E$501, MATCH(Order_Details[[#This Row],[Order ID]],'List of Orders '!$A$2:$A$501,0))</f>
        <v>Patna</v>
      </c>
      <c r="L1024" s="4"/>
      <c r="M1024"/>
    </row>
    <row r="1025" spans="1:13" x14ac:dyDescent="0.3">
      <c r="A1025" s="1" t="s">
        <v>12</v>
      </c>
      <c r="B1025" s="2">
        <v>781</v>
      </c>
      <c r="C1025" s="2">
        <v>-594</v>
      </c>
      <c r="D1025" s="2">
        <v>6</v>
      </c>
      <c r="E1025" s="1" t="s">
        <v>404</v>
      </c>
      <c r="F1025" s="1" t="s">
        <v>421</v>
      </c>
      <c r="G1025" s="2" t="str">
        <f>VLOOKUP(Order_Details[[#This Row],[Order ID]],'List of Orders '!$A$1:$E$501,2,FALSE)</f>
        <v>09-04-2018</v>
      </c>
      <c r="H1025" s="2" t="s">
        <v>1410</v>
      </c>
      <c r="I1025" t="str">
        <f>VLOOKUP(Order_Details[[#This Row],[Order ID]],'List of Orders '!$A$1:$E$501,3,FALSE)</f>
        <v>Yogesh</v>
      </c>
      <c r="J1025" t="str">
        <f>INDEX('List of Orders '!$D$2:$D$501, MATCH(Order_Details[[#This Row],[Order ID]],'List of Orders '!$A$2:$A$501,0))</f>
        <v>Bihar</v>
      </c>
      <c r="K1025" t="str">
        <f>INDEX('List of Orders '!$E$2:$E$501, MATCH(Order_Details[[#This Row],[Order ID]],'List of Orders '!$A$2:$A$501,0))</f>
        <v>Patna</v>
      </c>
      <c r="L1025" s="4"/>
      <c r="M1025"/>
    </row>
    <row r="1026" spans="1:13" x14ac:dyDescent="0.3">
      <c r="A1026" s="1" t="s">
        <v>422</v>
      </c>
      <c r="B1026" s="2">
        <v>193</v>
      </c>
      <c r="C1026" s="2">
        <v>46</v>
      </c>
      <c r="D1026" s="2">
        <v>1</v>
      </c>
      <c r="E1026" s="1" t="s">
        <v>404</v>
      </c>
      <c r="F1026" s="1" t="s">
        <v>421</v>
      </c>
      <c r="G1026" s="2" t="str">
        <f>VLOOKUP(Order_Details[[#This Row],[Order ID]],'List of Orders '!$A$1:$E$501,2,FALSE)</f>
        <v>20-04-2018</v>
      </c>
      <c r="H1026" s="2" t="s">
        <v>1410</v>
      </c>
      <c r="I1026" t="str">
        <f>VLOOKUP(Order_Details[[#This Row],[Order ID]],'List of Orders '!$A$1:$E$501,3,FALSE)</f>
        <v>Sarita</v>
      </c>
      <c r="J1026" t="str">
        <f>INDEX('List of Orders '!$D$2:$D$501, MATCH(Order_Details[[#This Row],[Order ID]],'List of Orders '!$A$2:$A$501,0))</f>
        <v>Maharashtra</v>
      </c>
      <c r="K1026" t="str">
        <f>INDEX('List of Orders '!$E$2:$E$501, MATCH(Order_Details[[#This Row],[Order ID]],'List of Orders '!$A$2:$A$501,0))</f>
        <v>Pune</v>
      </c>
      <c r="L1026" s="4"/>
      <c r="M1026"/>
    </row>
    <row r="1027" spans="1:13" x14ac:dyDescent="0.3">
      <c r="A1027" s="1" t="s">
        <v>169</v>
      </c>
      <c r="B1027" s="2">
        <v>816</v>
      </c>
      <c r="C1027" s="2">
        <v>-96</v>
      </c>
      <c r="D1027" s="2">
        <v>3</v>
      </c>
      <c r="E1027" s="1" t="s">
        <v>404</v>
      </c>
      <c r="F1027" s="1" t="s">
        <v>421</v>
      </c>
      <c r="G1027" s="2" t="str">
        <f>VLOOKUP(Order_Details[[#This Row],[Order ID]],'List of Orders '!$A$1:$E$501,2,FALSE)</f>
        <v>08-05-2018</v>
      </c>
      <c r="H1027" s="2" t="s">
        <v>1410</v>
      </c>
      <c r="I1027" t="str">
        <f>VLOOKUP(Order_Details[[#This Row],[Order ID]],'List of Orders '!$A$1:$E$501,3,FALSE)</f>
        <v>Parth</v>
      </c>
      <c r="J1027" t="str">
        <f>INDEX('List of Orders '!$D$2:$D$501, MATCH(Order_Details[[#This Row],[Order ID]],'List of Orders '!$A$2:$A$501,0))</f>
        <v>Maharashtra</v>
      </c>
      <c r="K1027" t="str">
        <f>INDEX('List of Orders '!$E$2:$E$501, MATCH(Order_Details[[#This Row],[Order ID]],'List of Orders '!$A$2:$A$501,0))</f>
        <v>Pune</v>
      </c>
      <c r="L1027" s="4"/>
      <c r="M1027"/>
    </row>
    <row r="1028" spans="1:13" x14ac:dyDescent="0.3">
      <c r="A1028" s="1" t="s">
        <v>315</v>
      </c>
      <c r="B1028" s="2">
        <v>133</v>
      </c>
      <c r="C1028" s="2">
        <v>-42</v>
      </c>
      <c r="D1028" s="2">
        <v>1</v>
      </c>
      <c r="E1028" s="1" t="s">
        <v>404</v>
      </c>
      <c r="F1028" s="1" t="s">
        <v>421</v>
      </c>
      <c r="G1028" s="2" t="str">
        <f>VLOOKUP(Order_Details[[#This Row],[Order ID]],'List of Orders '!$A$1:$E$501,2,FALSE)</f>
        <v>15-05-2018</v>
      </c>
      <c r="H1028" s="2" t="s">
        <v>1410</v>
      </c>
      <c r="I1028" t="str">
        <f>VLOOKUP(Order_Details[[#This Row],[Order ID]],'List of Orders '!$A$1:$E$501,3,FALSE)</f>
        <v>Yaanvi</v>
      </c>
      <c r="J1028" t="str">
        <f>INDEX('List of Orders '!$D$2:$D$501, MATCH(Order_Details[[#This Row],[Order ID]],'List of Orders '!$A$2:$A$501,0))</f>
        <v>Madhya Pradesh</v>
      </c>
      <c r="K1028" t="str">
        <f>INDEX('List of Orders '!$E$2:$E$501, MATCH(Order_Details[[#This Row],[Order ID]],'List of Orders '!$A$2:$A$501,0))</f>
        <v>Indore</v>
      </c>
      <c r="L1028" s="4"/>
      <c r="M1028"/>
    </row>
    <row r="1029" spans="1:13" x14ac:dyDescent="0.3">
      <c r="A1029" s="1" t="s">
        <v>27</v>
      </c>
      <c r="B1029" s="2">
        <v>245</v>
      </c>
      <c r="C1029" s="2">
        <v>-78</v>
      </c>
      <c r="D1029" s="2">
        <v>2</v>
      </c>
      <c r="E1029" s="1" t="s">
        <v>404</v>
      </c>
      <c r="F1029" s="1" t="s">
        <v>421</v>
      </c>
      <c r="G1029" s="2" t="str">
        <f>VLOOKUP(Order_Details[[#This Row],[Order ID]],'List of Orders '!$A$1:$E$501,2,FALSE)</f>
        <v>20-05-2018</v>
      </c>
      <c r="H1029" s="2" t="s">
        <v>1410</v>
      </c>
      <c r="I1029" t="str">
        <f>VLOOKUP(Order_Details[[#This Row],[Order ID]],'List of Orders '!$A$1:$E$501,3,FALSE)</f>
        <v>Chirag</v>
      </c>
      <c r="J1029" t="str">
        <f>INDEX('List of Orders '!$D$2:$D$501, MATCH(Order_Details[[#This Row],[Order ID]],'List of Orders '!$A$2:$A$501,0))</f>
        <v>Maharashtra</v>
      </c>
      <c r="K1029" t="str">
        <f>INDEX('List of Orders '!$E$2:$E$501, MATCH(Order_Details[[#This Row],[Order ID]],'List of Orders '!$A$2:$A$501,0))</f>
        <v>Mumbai</v>
      </c>
      <c r="L1029" s="4"/>
      <c r="M1029"/>
    </row>
    <row r="1030" spans="1:13" x14ac:dyDescent="0.3">
      <c r="A1030" s="1" t="s">
        <v>30</v>
      </c>
      <c r="B1030" s="2">
        <v>1279</v>
      </c>
      <c r="C1030" s="2">
        <v>-640</v>
      </c>
      <c r="D1030" s="2">
        <v>8</v>
      </c>
      <c r="E1030" s="1" t="s">
        <v>404</v>
      </c>
      <c r="F1030" s="1" t="s">
        <v>421</v>
      </c>
      <c r="G1030" s="2" t="str">
        <f>VLOOKUP(Order_Details[[#This Row],[Order ID]],'List of Orders '!$A$1:$E$501,2,FALSE)</f>
        <v>23-05-2018</v>
      </c>
      <c r="H1030" s="2" t="s">
        <v>1410</v>
      </c>
      <c r="I1030" t="str">
        <f>VLOOKUP(Order_Details[[#This Row],[Order ID]],'List of Orders '!$A$1:$E$501,3,FALSE)</f>
        <v>Farah</v>
      </c>
      <c r="J1030" t="str">
        <f>INDEX('List of Orders '!$D$2:$D$501, MATCH(Order_Details[[#This Row],[Order ID]],'List of Orders '!$A$2:$A$501,0))</f>
        <v>Nagaland</v>
      </c>
      <c r="K1030" t="str">
        <f>INDEX('List of Orders '!$E$2:$E$501, MATCH(Order_Details[[#This Row],[Order ID]],'List of Orders '!$A$2:$A$501,0))</f>
        <v>Kohima</v>
      </c>
      <c r="L1030" s="4"/>
      <c r="M1030"/>
    </row>
    <row r="1031" spans="1:13" x14ac:dyDescent="0.3">
      <c r="A1031" s="1" t="s">
        <v>30</v>
      </c>
      <c r="B1031" s="2">
        <v>668</v>
      </c>
      <c r="C1031" s="2">
        <v>-31</v>
      </c>
      <c r="D1031" s="2">
        <v>3</v>
      </c>
      <c r="E1031" s="1" t="s">
        <v>404</v>
      </c>
      <c r="F1031" s="1" t="s">
        <v>421</v>
      </c>
      <c r="G1031" s="2" t="str">
        <f>VLOOKUP(Order_Details[[#This Row],[Order ID]],'List of Orders '!$A$1:$E$501,2,FALSE)</f>
        <v>23-05-2018</v>
      </c>
      <c r="H1031" s="2" t="s">
        <v>1410</v>
      </c>
      <c r="I1031" t="str">
        <f>VLOOKUP(Order_Details[[#This Row],[Order ID]],'List of Orders '!$A$1:$E$501,3,FALSE)</f>
        <v>Farah</v>
      </c>
      <c r="J1031" t="str">
        <f>INDEX('List of Orders '!$D$2:$D$501, MATCH(Order_Details[[#This Row],[Order ID]],'List of Orders '!$A$2:$A$501,0))</f>
        <v>Nagaland</v>
      </c>
      <c r="K1031" t="str">
        <f>INDEX('List of Orders '!$E$2:$E$501, MATCH(Order_Details[[#This Row],[Order ID]],'List of Orders '!$A$2:$A$501,0))</f>
        <v>Kohima</v>
      </c>
      <c r="L1031" s="4"/>
      <c r="M1031"/>
    </row>
    <row r="1032" spans="1:13" x14ac:dyDescent="0.3">
      <c r="A1032" s="1" t="s">
        <v>31</v>
      </c>
      <c r="B1032" s="2">
        <v>450</v>
      </c>
      <c r="C1032" s="2">
        <v>-90</v>
      </c>
      <c r="D1032" s="2">
        <v>3</v>
      </c>
      <c r="E1032" s="1" t="s">
        <v>404</v>
      </c>
      <c r="F1032" s="1" t="s">
        <v>421</v>
      </c>
      <c r="G1032" s="2" t="str">
        <f>VLOOKUP(Order_Details[[#This Row],[Order ID]],'List of Orders '!$A$1:$E$501,2,FALSE)</f>
        <v>24-05-2018</v>
      </c>
      <c r="H1032" s="2" t="s">
        <v>1410</v>
      </c>
      <c r="I1032" t="str">
        <f>VLOOKUP(Order_Details[[#This Row],[Order ID]],'List of Orders '!$A$1:$E$501,3,FALSE)</f>
        <v>Sabah</v>
      </c>
      <c r="J1032" t="str">
        <f>INDEX('List of Orders '!$D$2:$D$501, MATCH(Order_Details[[#This Row],[Order ID]],'List of Orders '!$A$2:$A$501,0))</f>
        <v>Maharashtra</v>
      </c>
      <c r="K1032" t="str">
        <f>INDEX('List of Orders '!$E$2:$E$501, MATCH(Order_Details[[#This Row],[Order ID]],'List of Orders '!$A$2:$A$501,0))</f>
        <v>Mumbai</v>
      </c>
      <c r="L1032" s="4"/>
      <c r="M1032"/>
    </row>
    <row r="1033" spans="1:13" x14ac:dyDescent="0.3">
      <c r="A1033" s="1" t="s">
        <v>33</v>
      </c>
      <c r="B1033" s="2">
        <v>651</v>
      </c>
      <c r="C1033" s="2">
        <v>169</v>
      </c>
      <c r="D1033" s="2">
        <v>5</v>
      </c>
      <c r="E1033" s="1" t="s">
        <v>404</v>
      </c>
      <c r="F1033" s="1" t="s">
        <v>421</v>
      </c>
      <c r="G1033" s="2" t="str">
        <f>VLOOKUP(Order_Details[[#This Row],[Order ID]],'List of Orders '!$A$1:$E$501,2,FALSE)</f>
        <v>26-05-2018</v>
      </c>
      <c r="H1033" s="2" t="s">
        <v>1410</v>
      </c>
      <c r="I1033" t="str">
        <f>VLOOKUP(Order_Details[[#This Row],[Order ID]],'List of Orders '!$A$1:$E$501,3,FALSE)</f>
        <v>Priyanka</v>
      </c>
      <c r="J1033" t="str">
        <f>INDEX('List of Orders '!$D$2:$D$501, MATCH(Order_Details[[#This Row],[Order ID]],'List of Orders '!$A$2:$A$501,0))</f>
        <v>Maharashtra</v>
      </c>
      <c r="K1033" t="str">
        <f>INDEX('List of Orders '!$E$2:$E$501, MATCH(Order_Details[[#This Row],[Order ID]],'List of Orders '!$A$2:$A$501,0))</f>
        <v>Pune</v>
      </c>
      <c r="L1033" s="4"/>
      <c r="M1033"/>
    </row>
    <row r="1034" spans="1:13" x14ac:dyDescent="0.3">
      <c r="A1034" s="1" t="s">
        <v>423</v>
      </c>
      <c r="B1034" s="2">
        <v>294</v>
      </c>
      <c r="C1034" s="2">
        <v>138</v>
      </c>
      <c r="D1034" s="2">
        <v>2</v>
      </c>
      <c r="E1034" s="1" t="s">
        <v>404</v>
      </c>
      <c r="F1034" s="1" t="s">
        <v>421</v>
      </c>
      <c r="G1034" s="2" t="str">
        <f>VLOOKUP(Order_Details[[#This Row],[Order ID]],'List of Orders '!$A$1:$E$501,2,FALSE)</f>
        <v>02-06-2018</v>
      </c>
      <c r="H1034" s="2" t="s">
        <v>1410</v>
      </c>
      <c r="I1034" t="str">
        <f>VLOOKUP(Order_Details[[#This Row],[Order ID]],'List of Orders '!$A$1:$E$501,3,FALSE)</f>
        <v>Pournamasi</v>
      </c>
      <c r="J1034" t="str">
        <f>INDEX('List of Orders '!$D$2:$D$501, MATCH(Order_Details[[#This Row],[Order ID]],'List of Orders '!$A$2:$A$501,0))</f>
        <v>Madhya Pradesh</v>
      </c>
      <c r="K1034" t="str">
        <f>INDEX('List of Orders '!$E$2:$E$501, MATCH(Order_Details[[#This Row],[Order ID]],'List of Orders '!$A$2:$A$501,0))</f>
        <v>Indore</v>
      </c>
      <c r="L1034" s="4"/>
      <c r="M1034"/>
    </row>
    <row r="1035" spans="1:13" x14ac:dyDescent="0.3">
      <c r="A1035" s="1" t="s">
        <v>36</v>
      </c>
      <c r="B1035" s="2">
        <v>1030</v>
      </c>
      <c r="C1035" s="2">
        <v>206</v>
      </c>
      <c r="D1035" s="2">
        <v>8</v>
      </c>
      <c r="E1035" s="1" t="s">
        <v>404</v>
      </c>
      <c r="F1035" s="1" t="s">
        <v>421</v>
      </c>
      <c r="G1035" s="2" t="str">
        <f>VLOOKUP(Order_Details[[#This Row],[Order ID]],'List of Orders '!$A$1:$E$501,2,FALSE)</f>
        <v>06-06-2018</v>
      </c>
      <c r="H1035" s="2" t="s">
        <v>1410</v>
      </c>
      <c r="I1035" t="str">
        <f>VLOOKUP(Order_Details[[#This Row],[Order ID]],'List of Orders '!$A$1:$E$501,3,FALSE)</f>
        <v>Anjali</v>
      </c>
      <c r="J1035" t="str">
        <f>INDEX('List of Orders '!$D$2:$D$501, MATCH(Order_Details[[#This Row],[Order ID]],'List of Orders '!$A$2:$A$501,0))</f>
        <v>Haryana</v>
      </c>
      <c r="K1035" t="str">
        <f>INDEX('List of Orders '!$E$2:$E$501, MATCH(Order_Details[[#This Row],[Order ID]],'List of Orders '!$A$2:$A$501,0))</f>
        <v>Chandigarh</v>
      </c>
      <c r="L1035" s="4"/>
      <c r="M1035"/>
    </row>
    <row r="1036" spans="1:13" x14ac:dyDescent="0.3">
      <c r="A1036" s="1" t="s">
        <v>43</v>
      </c>
      <c r="B1036" s="2">
        <v>433</v>
      </c>
      <c r="C1036" s="2">
        <v>26</v>
      </c>
      <c r="D1036" s="2">
        <v>3</v>
      </c>
      <c r="E1036" s="1" t="s">
        <v>404</v>
      </c>
      <c r="F1036" s="1" t="s">
        <v>421</v>
      </c>
      <c r="G1036" s="2" t="str">
        <f>VLOOKUP(Order_Details[[#This Row],[Order ID]],'List of Orders '!$A$1:$E$501,2,FALSE)</f>
        <v>22-06-2018</v>
      </c>
      <c r="H1036" s="2" t="s">
        <v>1410</v>
      </c>
      <c r="I1036" t="str">
        <f>VLOOKUP(Order_Details[[#This Row],[Order ID]],'List of Orders '!$A$1:$E$501,3,FALSE)</f>
        <v>Shreya</v>
      </c>
      <c r="J1036" t="str">
        <f>INDEX('List of Orders '!$D$2:$D$501, MATCH(Order_Details[[#This Row],[Order ID]],'List of Orders '!$A$2:$A$501,0))</f>
        <v>Kerala</v>
      </c>
      <c r="K1036" t="str">
        <f>INDEX('List of Orders '!$E$2:$E$501, MATCH(Order_Details[[#This Row],[Order ID]],'List of Orders '!$A$2:$A$501,0))</f>
        <v>Thiruvananthapuram</v>
      </c>
      <c r="L1036" s="4"/>
      <c r="M1036"/>
    </row>
    <row r="1037" spans="1:13" x14ac:dyDescent="0.3">
      <c r="A1037" s="1" t="s">
        <v>44</v>
      </c>
      <c r="B1037" s="2">
        <v>332</v>
      </c>
      <c r="C1037" s="2">
        <v>-503</v>
      </c>
      <c r="D1037" s="2">
        <v>3</v>
      </c>
      <c r="E1037" s="1" t="s">
        <v>404</v>
      </c>
      <c r="F1037" s="1" t="s">
        <v>421</v>
      </c>
      <c r="G1037" s="2" t="str">
        <f>VLOOKUP(Order_Details[[#This Row],[Order ID]],'List of Orders '!$A$1:$E$501,2,FALSE)</f>
        <v>25-06-2018</v>
      </c>
      <c r="H1037" s="2" t="s">
        <v>1410</v>
      </c>
      <c r="I1037" t="str">
        <f>VLOOKUP(Order_Details[[#This Row],[Order ID]],'List of Orders '!$A$1:$E$501,3,FALSE)</f>
        <v>Pooja</v>
      </c>
      <c r="J1037" t="str">
        <f>INDEX('List of Orders '!$D$2:$D$501, MATCH(Order_Details[[#This Row],[Order ID]],'List of Orders '!$A$2:$A$501,0))</f>
        <v>Himachal Pradesh</v>
      </c>
      <c r="K1037" t="str">
        <f>INDEX('List of Orders '!$E$2:$E$501, MATCH(Order_Details[[#This Row],[Order ID]],'List of Orders '!$A$2:$A$501,0))</f>
        <v>Simla</v>
      </c>
      <c r="L1037" s="4"/>
      <c r="M1037"/>
    </row>
    <row r="1038" spans="1:13" x14ac:dyDescent="0.3">
      <c r="A1038" s="1" t="s">
        <v>49</v>
      </c>
      <c r="B1038" s="2">
        <v>887</v>
      </c>
      <c r="C1038" s="2">
        <v>80</v>
      </c>
      <c r="D1038" s="2">
        <v>3</v>
      </c>
      <c r="E1038" s="1" t="s">
        <v>404</v>
      </c>
      <c r="F1038" s="1" t="s">
        <v>421</v>
      </c>
      <c r="G1038" s="2" t="str">
        <f>VLOOKUP(Order_Details[[#This Row],[Order ID]],'List of Orders '!$A$1:$E$501,2,FALSE)</f>
        <v>05-07-2018</v>
      </c>
      <c r="H1038" s="2" t="s">
        <v>1410</v>
      </c>
      <c r="I1038" t="str">
        <f>VLOOKUP(Order_Details[[#This Row],[Order ID]],'List of Orders '!$A$1:$E$501,3,FALSE)</f>
        <v>Noopur</v>
      </c>
      <c r="J1038" t="str">
        <f>INDEX('List of Orders '!$D$2:$D$501, MATCH(Order_Details[[#This Row],[Order ID]],'List of Orders '!$A$2:$A$501,0))</f>
        <v>Karnataka</v>
      </c>
      <c r="K1038" t="str">
        <f>INDEX('List of Orders '!$E$2:$E$501, MATCH(Order_Details[[#This Row],[Order ID]],'List of Orders '!$A$2:$A$501,0))</f>
        <v>Bangalore</v>
      </c>
      <c r="L1038" s="4"/>
      <c r="M1038"/>
    </row>
    <row r="1039" spans="1:13" x14ac:dyDescent="0.3">
      <c r="A1039" s="1" t="s">
        <v>260</v>
      </c>
      <c r="B1039" s="2">
        <v>1300</v>
      </c>
      <c r="C1039" s="2">
        <v>-16</v>
      </c>
      <c r="D1039" s="2">
        <v>8</v>
      </c>
      <c r="E1039" s="1" t="s">
        <v>404</v>
      </c>
      <c r="F1039" s="1" t="s">
        <v>421</v>
      </c>
      <c r="G1039" s="2" t="str">
        <f>VLOOKUP(Order_Details[[#This Row],[Order ID]],'List of Orders '!$A$1:$E$501,2,FALSE)</f>
        <v>06-07-2018</v>
      </c>
      <c r="H1039" s="2" t="s">
        <v>1410</v>
      </c>
      <c r="I1039" t="str">
        <f>VLOOKUP(Order_Details[[#This Row],[Order ID]],'List of Orders '!$A$1:$E$501,3,FALSE)</f>
        <v>Vijay</v>
      </c>
      <c r="J1039" t="str">
        <f>INDEX('List of Orders '!$D$2:$D$501, MATCH(Order_Details[[#This Row],[Order ID]],'List of Orders '!$A$2:$A$501,0))</f>
        <v>Jammu And Kashmir</v>
      </c>
      <c r="K1039" t="str">
        <f>INDEX('List of Orders '!$E$2:$E$501, MATCH(Order_Details[[#This Row],[Order ID]],'List of Orders '!$A$2:$A$501,0))</f>
        <v>Kashmir</v>
      </c>
      <c r="L1039" s="4"/>
      <c r="M1039"/>
    </row>
    <row r="1040" spans="1:13" x14ac:dyDescent="0.3">
      <c r="A1040" s="1" t="s">
        <v>260</v>
      </c>
      <c r="B1040" s="2">
        <v>322</v>
      </c>
      <c r="C1040" s="2">
        <v>-193</v>
      </c>
      <c r="D1040" s="2">
        <v>5</v>
      </c>
      <c r="E1040" s="1" t="s">
        <v>404</v>
      </c>
      <c r="F1040" s="1" t="s">
        <v>421</v>
      </c>
      <c r="G1040" s="2" t="str">
        <f>VLOOKUP(Order_Details[[#This Row],[Order ID]],'List of Orders '!$A$1:$E$501,2,FALSE)</f>
        <v>06-07-2018</v>
      </c>
      <c r="H1040" s="2" t="s">
        <v>1410</v>
      </c>
      <c r="I1040" t="str">
        <f>VLOOKUP(Order_Details[[#This Row],[Order ID]],'List of Orders '!$A$1:$E$501,3,FALSE)</f>
        <v>Vijay</v>
      </c>
      <c r="J1040" t="str">
        <f>INDEX('List of Orders '!$D$2:$D$501, MATCH(Order_Details[[#This Row],[Order ID]],'List of Orders '!$A$2:$A$501,0))</f>
        <v>Jammu And Kashmir</v>
      </c>
      <c r="K1040" t="str">
        <f>INDEX('List of Orders '!$E$2:$E$501, MATCH(Order_Details[[#This Row],[Order ID]],'List of Orders '!$A$2:$A$501,0))</f>
        <v>Kashmir</v>
      </c>
      <c r="L1040" s="4"/>
      <c r="M1040"/>
    </row>
    <row r="1041" spans="1:13" x14ac:dyDescent="0.3">
      <c r="A1041" s="1" t="s">
        <v>56</v>
      </c>
      <c r="B1041" s="2">
        <v>1055</v>
      </c>
      <c r="C1041" s="2">
        <v>264</v>
      </c>
      <c r="D1041" s="2">
        <v>4</v>
      </c>
      <c r="E1041" s="1" t="s">
        <v>404</v>
      </c>
      <c r="F1041" s="1" t="s">
        <v>421</v>
      </c>
      <c r="G1041" s="2" t="str">
        <f>VLOOKUP(Order_Details[[#This Row],[Order ID]],'List of Orders '!$A$1:$E$501,2,FALSE)</f>
        <v>06-08-2018</v>
      </c>
      <c r="H1041" s="2" t="s">
        <v>1410</v>
      </c>
      <c r="I1041" t="str">
        <f>VLOOKUP(Order_Details[[#This Row],[Order ID]],'List of Orders '!$A$1:$E$501,3,FALSE)</f>
        <v>Ameesha</v>
      </c>
      <c r="J1041" t="str">
        <f>INDEX('List of Orders '!$D$2:$D$501, MATCH(Order_Details[[#This Row],[Order ID]],'List of Orders '!$A$2:$A$501,0))</f>
        <v>Maharashtra</v>
      </c>
      <c r="K1041" t="str">
        <f>INDEX('List of Orders '!$E$2:$E$501, MATCH(Order_Details[[#This Row],[Order ID]],'List of Orders '!$A$2:$A$501,0))</f>
        <v>Pune</v>
      </c>
      <c r="L1041" s="4"/>
      <c r="M1041"/>
    </row>
    <row r="1042" spans="1:13" x14ac:dyDescent="0.3">
      <c r="A1042" s="1" t="s">
        <v>424</v>
      </c>
      <c r="B1042" s="2">
        <v>373</v>
      </c>
      <c r="C1042" s="2">
        <v>-254</v>
      </c>
      <c r="D1042" s="2">
        <v>6</v>
      </c>
      <c r="E1042" s="1" t="s">
        <v>404</v>
      </c>
      <c r="F1042" s="1" t="s">
        <v>421</v>
      </c>
      <c r="G1042" s="2" t="str">
        <f>VLOOKUP(Order_Details[[#This Row],[Order ID]],'List of Orders '!$A$1:$E$501,2,FALSE)</f>
        <v>22-08-2018</v>
      </c>
      <c r="H1042" s="2" t="s">
        <v>1410</v>
      </c>
      <c r="I1042" t="str">
        <f>VLOOKUP(Order_Details[[#This Row],[Order ID]],'List of Orders '!$A$1:$E$501,3,FALSE)</f>
        <v>Devendra</v>
      </c>
      <c r="J1042" t="str">
        <f>INDEX('List of Orders '!$D$2:$D$501, MATCH(Order_Details[[#This Row],[Order ID]],'List of Orders '!$A$2:$A$501,0))</f>
        <v>Andhra Pradesh</v>
      </c>
      <c r="K1042" t="str">
        <f>INDEX('List of Orders '!$E$2:$E$501, MATCH(Order_Details[[#This Row],[Order ID]],'List of Orders '!$A$2:$A$501,0))</f>
        <v>Hyderabad</v>
      </c>
      <c r="L1042" s="4"/>
      <c r="M1042"/>
    </row>
    <row r="1043" spans="1:13" x14ac:dyDescent="0.3">
      <c r="A1043" s="1" t="s">
        <v>181</v>
      </c>
      <c r="B1043" s="2">
        <v>735</v>
      </c>
      <c r="C1043" s="2">
        <v>-235</v>
      </c>
      <c r="D1043" s="2">
        <v>6</v>
      </c>
      <c r="E1043" s="1" t="s">
        <v>404</v>
      </c>
      <c r="F1043" s="1" t="s">
        <v>421</v>
      </c>
      <c r="G1043" s="2" t="str">
        <f>VLOOKUP(Order_Details[[#This Row],[Order ID]],'List of Orders '!$A$1:$E$501,2,FALSE)</f>
        <v>30-08-2018</v>
      </c>
      <c r="H1043" s="2" t="s">
        <v>1410</v>
      </c>
      <c r="I1043" t="str">
        <f>VLOOKUP(Order_Details[[#This Row],[Order ID]],'List of Orders '!$A$1:$E$501,3,FALSE)</f>
        <v>Vaibhav</v>
      </c>
      <c r="J1043" t="str">
        <f>INDEX('List of Orders '!$D$2:$D$501, MATCH(Order_Details[[#This Row],[Order ID]],'List of Orders '!$A$2:$A$501,0))</f>
        <v>Madhya Pradesh</v>
      </c>
      <c r="K1043" t="str">
        <f>INDEX('List of Orders '!$E$2:$E$501, MATCH(Order_Details[[#This Row],[Order ID]],'List of Orders '!$A$2:$A$501,0))</f>
        <v>Indore</v>
      </c>
      <c r="L1043" s="4"/>
      <c r="M1043"/>
    </row>
    <row r="1044" spans="1:13" x14ac:dyDescent="0.3">
      <c r="A1044" s="1" t="s">
        <v>64</v>
      </c>
      <c r="B1044" s="2">
        <v>262</v>
      </c>
      <c r="C1044" s="2">
        <v>-215</v>
      </c>
      <c r="D1044" s="2">
        <v>2</v>
      </c>
      <c r="E1044" s="1" t="s">
        <v>404</v>
      </c>
      <c r="F1044" s="1" t="s">
        <v>421</v>
      </c>
      <c r="G1044" s="2" t="str">
        <f>VLOOKUP(Order_Details[[#This Row],[Order ID]],'List of Orders '!$A$1:$E$501,2,FALSE)</f>
        <v>01-09-2018</v>
      </c>
      <c r="H1044" s="2" t="s">
        <v>1400</v>
      </c>
      <c r="I1044" t="str">
        <f>VLOOKUP(Order_Details[[#This Row],[Order ID]],'List of Orders '!$A$1:$E$501,3,FALSE)</f>
        <v>Akshay</v>
      </c>
      <c r="J1044" t="str">
        <f>INDEX('List of Orders '!$D$2:$D$501, MATCH(Order_Details[[#This Row],[Order ID]],'List of Orders '!$A$2:$A$501,0))</f>
        <v>Bihar</v>
      </c>
      <c r="K1044" t="str">
        <f>INDEX('List of Orders '!$E$2:$E$501, MATCH(Order_Details[[#This Row],[Order ID]],'List of Orders '!$A$2:$A$501,0))</f>
        <v>Patna</v>
      </c>
      <c r="L1044" s="4"/>
      <c r="M1044"/>
    </row>
    <row r="1045" spans="1:13" x14ac:dyDescent="0.3">
      <c r="A1045" s="1" t="s">
        <v>383</v>
      </c>
      <c r="B1045" s="2">
        <v>643</v>
      </c>
      <c r="C1045" s="2">
        <v>-45</v>
      </c>
      <c r="D1045" s="2">
        <v>2</v>
      </c>
      <c r="E1045" s="1" t="s">
        <v>404</v>
      </c>
      <c r="F1045" s="1" t="s">
        <v>421</v>
      </c>
      <c r="G1045" s="2" t="str">
        <f>VLOOKUP(Order_Details[[#This Row],[Order ID]],'List of Orders '!$A$1:$E$501,2,FALSE)</f>
        <v>03-09-2018</v>
      </c>
      <c r="H1045" s="2" t="s">
        <v>1400</v>
      </c>
      <c r="I1045" t="str">
        <f>VLOOKUP(Order_Details[[#This Row],[Order ID]],'List of Orders '!$A$1:$E$501,3,FALSE)</f>
        <v>Mohan</v>
      </c>
      <c r="J1045" t="str">
        <f>INDEX('List of Orders '!$D$2:$D$501, MATCH(Order_Details[[#This Row],[Order ID]],'List of Orders '!$A$2:$A$501,0))</f>
        <v>Maharashtra</v>
      </c>
      <c r="K1045" t="str">
        <f>INDEX('List of Orders '!$E$2:$E$501, MATCH(Order_Details[[#This Row],[Order ID]],'List of Orders '!$A$2:$A$501,0))</f>
        <v>Mumbai</v>
      </c>
      <c r="L1045" s="4"/>
      <c r="M1045"/>
    </row>
    <row r="1046" spans="1:13" x14ac:dyDescent="0.3">
      <c r="A1046" s="1" t="s">
        <v>425</v>
      </c>
      <c r="B1046" s="2">
        <v>322</v>
      </c>
      <c r="C1046" s="2">
        <v>-193</v>
      </c>
      <c r="D1046" s="2">
        <v>5</v>
      </c>
      <c r="E1046" s="1" t="s">
        <v>404</v>
      </c>
      <c r="F1046" s="1" t="s">
        <v>421</v>
      </c>
      <c r="G1046" s="2" t="str">
        <f>VLOOKUP(Order_Details[[#This Row],[Order ID]],'List of Orders '!$A$1:$E$501,2,FALSE)</f>
        <v>07-09-2018</v>
      </c>
      <c r="H1046" s="2" t="s">
        <v>1400</v>
      </c>
      <c r="I1046" t="str">
        <f>VLOOKUP(Order_Details[[#This Row],[Order ID]],'List of Orders '!$A$1:$E$501,3,FALSE)</f>
        <v>Pooja</v>
      </c>
      <c r="J1046" t="str">
        <f>INDEX('List of Orders '!$D$2:$D$501, MATCH(Order_Details[[#This Row],[Order ID]],'List of Orders '!$A$2:$A$501,0))</f>
        <v>Goa</v>
      </c>
      <c r="K1046" t="str">
        <f>INDEX('List of Orders '!$E$2:$E$501, MATCH(Order_Details[[#This Row],[Order ID]],'List of Orders '!$A$2:$A$501,0))</f>
        <v>Goa</v>
      </c>
      <c r="L1046" s="4"/>
      <c r="M1046"/>
    </row>
    <row r="1047" spans="1:13" x14ac:dyDescent="0.3">
      <c r="A1047" s="1" t="s">
        <v>426</v>
      </c>
      <c r="B1047" s="2">
        <v>1183</v>
      </c>
      <c r="C1047" s="2">
        <v>106</v>
      </c>
      <c r="D1047" s="2">
        <v>4</v>
      </c>
      <c r="E1047" s="1" t="s">
        <v>404</v>
      </c>
      <c r="F1047" s="1" t="s">
        <v>421</v>
      </c>
      <c r="G1047" s="2" t="str">
        <f>VLOOKUP(Order_Details[[#This Row],[Order ID]],'List of Orders '!$A$1:$E$501,2,FALSE)</f>
        <v>19-09-2018</v>
      </c>
      <c r="H1047" s="2" t="s">
        <v>1400</v>
      </c>
      <c r="I1047" t="str">
        <f>VLOOKUP(Order_Details[[#This Row],[Order ID]],'List of Orders '!$A$1:$E$501,3,FALSE)</f>
        <v>Sanjana</v>
      </c>
      <c r="J1047" t="str">
        <f>INDEX('List of Orders '!$D$2:$D$501, MATCH(Order_Details[[#This Row],[Order ID]],'List of Orders '!$A$2:$A$501,0))</f>
        <v>Bihar</v>
      </c>
      <c r="K1047" t="str">
        <f>INDEX('List of Orders '!$E$2:$E$501, MATCH(Order_Details[[#This Row],[Order ID]],'List of Orders '!$A$2:$A$501,0))</f>
        <v>Patna</v>
      </c>
      <c r="L1047" s="4"/>
      <c r="M1047"/>
    </row>
    <row r="1048" spans="1:13" x14ac:dyDescent="0.3">
      <c r="A1048" s="1" t="s">
        <v>321</v>
      </c>
      <c r="B1048" s="2">
        <v>1076</v>
      </c>
      <c r="C1048" s="2">
        <v>-38</v>
      </c>
      <c r="D1048" s="2">
        <v>4</v>
      </c>
      <c r="E1048" s="1" t="s">
        <v>404</v>
      </c>
      <c r="F1048" s="1" t="s">
        <v>421</v>
      </c>
      <c r="G1048" s="2" t="str">
        <f>VLOOKUP(Order_Details[[#This Row],[Order ID]],'List of Orders '!$A$1:$E$501,2,FALSE)</f>
        <v>24-09-2018</v>
      </c>
      <c r="H1048" s="2" t="s">
        <v>1400</v>
      </c>
      <c r="I1048" t="str">
        <f>VLOOKUP(Order_Details[[#This Row],[Order ID]],'List of Orders '!$A$1:$E$501,3,FALSE)</f>
        <v>Aditi</v>
      </c>
      <c r="J1048" t="str">
        <f>INDEX('List of Orders '!$D$2:$D$501, MATCH(Order_Details[[#This Row],[Order ID]],'List of Orders '!$A$2:$A$501,0))</f>
        <v>Madhya Pradesh</v>
      </c>
      <c r="K1048" t="str">
        <f>INDEX('List of Orders '!$E$2:$E$501, MATCH(Order_Details[[#This Row],[Order ID]],'List of Orders '!$A$2:$A$501,0))</f>
        <v>Indore</v>
      </c>
      <c r="L1048" s="4"/>
      <c r="M1048"/>
    </row>
    <row r="1049" spans="1:13" x14ac:dyDescent="0.3">
      <c r="A1049" s="1" t="s">
        <v>73</v>
      </c>
      <c r="B1049" s="2">
        <v>1506</v>
      </c>
      <c r="C1049" s="2">
        <v>-266</v>
      </c>
      <c r="D1049" s="2">
        <v>6</v>
      </c>
      <c r="E1049" s="1" t="s">
        <v>404</v>
      </c>
      <c r="F1049" s="1" t="s">
        <v>421</v>
      </c>
      <c r="G1049" s="2" t="str">
        <f>VLOOKUP(Order_Details[[#This Row],[Order ID]],'List of Orders '!$A$1:$E$501,2,FALSE)</f>
        <v>25-09-2018</v>
      </c>
      <c r="H1049" s="2" t="s">
        <v>1400</v>
      </c>
      <c r="I1049" t="str">
        <f>VLOOKUP(Order_Details[[#This Row],[Order ID]],'List of Orders '!$A$1:$E$501,3,FALSE)</f>
        <v>Surabhi</v>
      </c>
      <c r="J1049" t="str">
        <f>INDEX('List of Orders '!$D$2:$D$501, MATCH(Order_Details[[#This Row],[Order ID]],'List of Orders '!$A$2:$A$501,0))</f>
        <v>Maharashtra</v>
      </c>
      <c r="K1049" t="str">
        <f>INDEX('List of Orders '!$E$2:$E$501, MATCH(Order_Details[[#This Row],[Order ID]],'List of Orders '!$A$2:$A$501,0))</f>
        <v>Mumbai</v>
      </c>
      <c r="L1049" s="4"/>
      <c r="M1049"/>
    </row>
    <row r="1050" spans="1:13" x14ac:dyDescent="0.3">
      <c r="A1050" s="1" t="s">
        <v>186</v>
      </c>
      <c r="B1050" s="2">
        <v>584</v>
      </c>
      <c r="C1050" s="2">
        <v>-444</v>
      </c>
      <c r="D1050" s="2">
        <v>7</v>
      </c>
      <c r="E1050" s="1" t="s">
        <v>404</v>
      </c>
      <c r="F1050" s="1" t="s">
        <v>421</v>
      </c>
      <c r="G1050" s="2" t="str">
        <f>VLOOKUP(Order_Details[[#This Row],[Order ID]],'List of Orders '!$A$1:$E$501,2,FALSE)</f>
        <v>28-09-2018</v>
      </c>
      <c r="H1050" s="2" t="s">
        <v>1400</v>
      </c>
      <c r="I1050" t="str">
        <f>VLOOKUP(Order_Details[[#This Row],[Order ID]],'List of Orders '!$A$1:$E$501,3,FALSE)</f>
        <v>Rutuja</v>
      </c>
      <c r="J1050" t="str">
        <f>INDEX('List of Orders '!$D$2:$D$501, MATCH(Order_Details[[#This Row],[Order ID]],'List of Orders '!$A$2:$A$501,0))</f>
        <v>Gujarat</v>
      </c>
      <c r="K1050" t="str">
        <f>INDEX('List of Orders '!$E$2:$E$501, MATCH(Order_Details[[#This Row],[Order ID]],'List of Orders '!$A$2:$A$501,0))</f>
        <v>Ahmedabad</v>
      </c>
      <c r="L1050" s="4"/>
      <c r="M1050"/>
    </row>
    <row r="1051" spans="1:13" x14ac:dyDescent="0.3">
      <c r="A1051" s="1" t="s">
        <v>80</v>
      </c>
      <c r="B1051" s="2">
        <v>448</v>
      </c>
      <c r="C1051" s="2">
        <v>148</v>
      </c>
      <c r="D1051" s="2">
        <v>2</v>
      </c>
      <c r="E1051" s="1" t="s">
        <v>404</v>
      </c>
      <c r="F1051" s="1" t="s">
        <v>421</v>
      </c>
      <c r="G1051" s="2" t="str">
        <f>VLOOKUP(Order_Details[[#This Row],[Order ID]],'List of Orders '!$A$1:$E$501,2,FALSE)</f>
        <v>15-10-2018</v>
      </c>
      <c r="H1051" s="2" t="s">
        <v>1400</v>
      </c>
      <c r="I1051" t="str">
        <f>VLOOKUP(Order_Details[[#This Row],[Order ID]],'List of Orders '!$A$1:$E$501,3,FALSE)</f>
        <v>Shishu</v>
      </c>
      <c r="J1051" t="str">
        <f>INDEX('List of Orders '!$D$2:$D$501, MATCH(Order_Details[[#This Row],[Order ID]],'List of Orders '!$A$2:$A$501,0))</f>
        <v>Andhra Pradesh</v>
      </c>
      <c r="K1051" t="str">
        <f>INDEX('List of Orders '!$E$2:$E$501, MATCH(Order_Details[[#This Row],[Order ID]],'List of Orders '!$A$2:$A$501,0))</f>
        <v>Hyderabad</v>
      </c>
      <c r="L1051" s="4"/>
      <c r="M1051"/>
    </row>
    <row r="1052" spans="1:13" x14ac:dyDescent="0.3">
      <c r="A1052" s="1" t="s">
        <v>84</v>
      </c>
      <c r="B1052" s="2">
        <v>757</v>
      </c>
      <c r="C1052" s="2">
        <v>371</v>
      </c>
      <c r="D1052" s="2">
        <v>2</v>
      </c>
      <c r="E1052" s="1" t="s">
        <v>404</v>
      </c>
      <c r="F1052" s="1" t="s">
        <v>421</v>
      </c>
      <c r="G1052" s="2" t="str">
        <f>VLOOKUP(Order_Details[[#This Row],[Order ID]],'List of Orders '!$A$1:$E$501,2,FALSE)</f>
        <v>20-10-2018</v>
      </c>
      <c r="H1052" s="2" t="s">
        <v>1400</v>
      </c>
      <c r="I1052" t="str">
        <f>VLOOKUP(Order_Details[[#This Row],[Order ID]],'List of Orders '!$A$1:$E$501,3,FALSE)</f>
        <v>Shivanshu</v>
      </c>
      <c r="J1052" t="str">
        <f>INDEX('List of Orders '!$D$2:$D$501, MATCH(Order_Details[[#This Row],[Order ID]],'List of Orders '!$A$2:$A$501,0))</f>
        <v>Madhya Pradesh</v>
      </c>
      <c r="K1052" t="str">
        <f>INDEX('List of Orders '!$E$2:$E$501, MATCH(Order_Details[[#This Row],[Order ID]],'List of Orders '!$A$2:$A$501,0))</f>
        <v>Indore</v>
      </c>
      <c r="L1052" s="4"/>
      <c r="M1052"/>
    </row>
    <row r="1053" spans="1:13" x14ac:dyDescent="0.3">
      <c r="A1053" s="1" t="s">
        <v>322</v>
      </c>
      <c r="B1053" s="2">
        <v>321</v>
      </c>
      <c r="C1053" s="2">
        <v>26</v>
      </c>
      <c r="D1053" s="2">
        <v>3</v>
      </c>
      <c r="E1053" s="1" t="s">
        <v>404</v>
      </c>
      <c r="F1053" s="1" t="s">
        <v>421</v>
      </c>
      <c r="G1053" s="2" t="str">
        <f>VLOOKUP(Order_Details[[#This Row],[Order ID]],'List of Orders '!$A$1:$E$501,2,FALSE)</f>
        <v>21-10-2018</v>
      </c>
      <c r="H1053" s="2" t="s">
        <v>1400</v>
      </c>
      <c r="I1053" t="str">
        <f>VLOOKUP(Order_Details[[#This Row],[Order ID]],'List of Orders '!$A$1:$E$501,3,FALSE)</f>
        <v>Sudheer</v>
      </c>
      <c r="J1053" t="str">
        <f>INDEX('List of Orders '!$D$2:$D$501, MATCH(Order_Details[[#This Row],[Order ID]],'List of Orders '!$A$2:$A$501,0))</f>
        <v>Karnataka</v>
      </c>
      <c r="K1053" t="str">
        <f>INDEX('List of Orders '!$E$2:$E$501, MATCH(Order_Details[[#This Row],[Order ID]],'List of Orders '!$A$2:$A$501,0))</f>
        <v>Bangalore</v>
      </c>
      <c r="L1053" s="4"/>
      <c r="M1053"/>
    </row>
    <row r="1054" spans="1:13" x14ac:dyDescent="0.3">
      <c r="A1054" s="1" t="s">
        <v>427</v>
      </c>
      <c r="B1054" s="2">
        <v>743</v>
      </c>
      <c r="C1054" s="2">
        <v>89</v>
      </c>
      <c r="D1054" s="2">
        <v>5</v>
      </c>
      <c r="E1054" s="1" t="s">
        <v>404</v>
      </c>
      <c r="F1054" s="1" t="s">
        <v>421</v>
      </c>
      <c r="G1054" s="2" t="str">
        <f>VLOOKUP(Order_Details[[#This Row],[Order ID]],'List of Orders '!$A$1:$E$501,2,FALSE)</f>
        <v>03-11-2018</v>
      </c>
      <c r="H1054" s="2" t="s">
        <v>1400</v>
      </c>
      <c r="I1054" t="str">
        <f>VLOOKUP(Order_Details[[#This Row],[Order ID]],'List of Orders '!$A$1:$E$501,3,FALSE)</f>
        <v>Praneet</v>
      </c>
      <c r="J1054" t="str">
        <f>INDEX('List of Orders '!$D$2:$D$501, MATCH(Order_Details[[#This Row],[Order ID]],'List of Orders '!$A$2:$A$501,0))</f>
        <v>Maharashtra</v>
      </c>
      <c r="K1054" t="str">
        <f>INDEX('List of Orders '!$E$2:$E$501, MATCH(Order_Details[[#This Row],[Order ID]],'List of Orders '!$A$2:$A$501,0))</f>
        <v>Mumbai</v>
      </c>
      <c r="L1054" s="4"/>
      <c r="M1054"/>
    </row>
    <row r="1055" spans="1:13" x14ac:dyDescent="0.3">
      <c r="A1055" s="1" t="s">
        <v>428</v>
      </c>
      <c r="B1055" s="2">
        <v>637</v>
      </c>
      <c r="C1055" s="2">
        <v>261</v>
      </c>
      <c r="D1055" s="2">
        <v>2</v>
      </c>
      <c r="E1055" s="1" t="s">
        <v>404</v>
      </c>
      <c r="F1055" s="1" t="s">
        <v>421</v>
      </c>
      <c r="G1055" s="2" t="str">
        <f>VLOOKUP(Order_Details[[#This Row],[Order ID]],'List of Orders '!$A$1:$E$501,2,FALSE)</f>
        <v>12-11-2018</v>
      </c>
      <c r="H1055" s="2" t="s">
        <v>1400</v>
      </c>
      <c r="I1055" t="str">
        <f>VLOOKUP(Order_Details[[#This Row],[Order ID]],'List of Orders '!$A$1:$E$501,3,FALSE)</f>
        <v>Tanushree</v>
      </c>
      <c r="J1055" t="str">
        <f>INDEX('List of Orders '!$D$2:$D$501, MATCH(Order_Details[[#This Row],[Order ID]],'List of Orders '!$A$2:$A$501,0))</f>
        <v>Maharashtra</v>
      </c>
      <c r="K1055" t="str">
        <f>INDEX('List of Orders '!$E$2:$E$501, MATCH(Order_Details[[#This Row],[Order ID]],'List of Orders '!$A$2:$A$501,0))</f>
        <v>Mumbai</v>
      </c>
      <c r="L1055" s="4"/>
      <c r="M1055"/>
    </row>
    <row r="1056" spans="1:13" x14ac:dyDescent="0.3">
      <c r="A1056" s="1" t="s">
        <v>429</v>
      </c>
      <c r="B1056" s="2">
        <v>1298</v>
      </c>
      <c r="C1056" s="2">
        <v>65</v>
      </c>
      <c r="D1056" s="2">
        <v>9</v>
      </c>
      <c r="E1056" s="1" t="s">
        <v>404</v>
      </c>
      <c r="F1056" s="1" t="s">
        <v>421</v>
      </c>
      <c r="G1056" s="2" t="str">
        <f>VLOOKUP(Order_Details[[#This Row],[Order ID]],'List of Orders '!$A$1:$E$501,2,FALSE)</f>
        <v>22-11-2018</v>
      </c>
      <c r="H1056" s="2" t="s">
        <v>1400</v>
      </c>
      <c r="I1056" t="str">
        <f>VLOOKUP(Order_Details[[#This Row],[Order ID]],'List of Orders '!$A$1:$E$501,3,FALSE)</f>
        <v>Arti</v>
      </c>
      <c r="J1056" t="str">
        <f>INDEX('List of Orders '!$D$2:$D$501, MATCH(Order_Details[[#This Row],[Order ID]],'List of Orders '!$A$2:$A$501,0))</f>
        <v>Maharashtra</v>
      </c>
      <c r="K1056" t="str">
        <f>INDEX('List of Orders '!$E$2:$E$501, MATCH(Order_Details[[#This Row],[Order ID]],'List of Orders '!$A$2:$A$501,0))</f>
        <v>Pune</v>
      </c>
      <c r="L1056" s="4"/>
      <c r="M1056"/>
    </row>
    <row r="1057" spans="1:13" x14ac:dyDescent="0.3">
      <c r="A1057" s="1" t="s">
        <v>198</v>
      </c>
      <c r="B1057" s="2">
        <v>955</v>
      </c>
      <c r="C1057" s="2">
        <v>305</v>
      </c>
      <c r="D1057" s="2">
        <v>3</v>
      </c>
      <c r="E1057" s="1" t="s">
        <v>404</v>
      </c>
      <c r="F1057" s="1" t="s">
        <v>421</v>
      </c>
      <c r="G1057" s="2" t="str">
        <f>VLOOKUP(Order_Details[[#This Row],[Order ID]],'List of Orders '!$A$1:$E$501,2,FALSE)</f>
        <v>24-11-2018</v>
      </c>
      <c r="H1057" s="2" t="s">
        <v>1400</v>
      </c>
      <c r="I1057" t="str">
        <f>VLOOKUP(Order_Details[[#This Row],[Order ID]],'List of Orders '!$A$1:$E$501,3,FALSE)</f>
        <v>Sanjana</v>
      </c>
      <c r="J1057" t="str">
        <f>INDEX('List of Orders '!$D$2:$D$501, MATCH(Order_Details[[#This Row],[Order ID]],'List of Orders '!$A$2:$A$501,0))</f>
        <v>Madhya Pradesh</v>
      </c>
      <c r="K1057" t="str">
        <f>INDEX('List of Orders '!$E$2:$E$501, MATCH(Order_Details[[#This Row],[Order ID]],'List of Orders '!$A$2:$A$501,0))</f>
        <v>Indore</v>
      </c>
      <c r="L1057" s="4"/>
      <c r="M1057"/>
    </row>
    <row r="1058" spans="1:13" x14ac:dyDescent="0.3">
      <c r="A1058" s="1" t="s">
        <v>430</v>
      </c>
      <c r="B1058" s="2">
        <v>1543</v>
      </c>
      <c r="C1058" s="2">
        <v>370</v>
      </c>
      <c r="D1058" s="2">
        <v>8</v>
      </c>
      <c r="E1058" s="1" t="s">
        <v>404</v>
      </c>
      <c r="F1058" s="1" t="s">
        <v>421</v>
      </c>
      <c r="G1058" s="2" t="str">
        <f>VLOOKUP(Order_Details[[#This Row],[Order ID]],'List of Orders '!$A$1:$E$501,2,FALSE)</f>
        <v>28-11-2018</v>
      </c>
      <c r="H1058" s="2" t="s">
        <v>1400</v>
      </c>
      <c r="I1058" t="str">
        <f>VLOOKUP(Order_Details[[#This Row],[Order ID]],'List of Orders '!$A$1:$E$501,3,FALSE)</f>
        <v>Sheetal</v>
      </c>
      <c r="J1058" t="str">
        <f>INDEX('List of Orders '!$D$2:$D$501, MATCH(Order_Details[[#This Row],[Order ID]],'List of Orders '!$A$2:$A$501,0))</f>
        <v>Madhya Pradesh</v>
      </c>
      <c r="K1058" t="str">
        <f>INDEX('List of Orders '!$E$2:$E$501, MATCH(Order_Details[[#This Row],[Order ID]],'List of Orders '!$A$2:$A$501,0))</f>
        <v>Indore</v>
      </c>
      <c r="L1058" s="4"/>
      <c r="M1058"/>
    </row>
    <row r="1059" spans="1:13" x14ac:dyDescent="0.3">
      <c r="A1059" s="1" t="s">
        <v>281</v>
      </c>
      <c r="B1059" s="2">
        <v>757</v>
      </c>
      <c r="C1059" s="2">
        <v>371</v>
      </c>
      <c r="D1059" s="2">
        <v>2</v>
      </c>
      <c r="E1059" s="1" t="s">
        <v>404</v>
      </c>
      <c r="F1059" s="1" t="s">
        <v>421</v>
      </c>
      <c r="G1059" s="2" t="str">
        <f>VLOOKUP(Order_Details[[#This Row],[Order ID]],'List of Orders '!$A$1:$E$501,2,FALSE)</f>
        <v>01-12-2018</v>
      </c>
      <c r="H1059" s="2" t="s">
        <v>1400</v>
      </c>
      <c r="I1059" t="str">
        <f>VLOOKUP(Order_Details[[#This Row],[Order ID]],'List of Orders '!$A$1:$E$501,3,FALSE)</f>
        <v>Snel</v>
      </c>
      <c r="J1059" t="str">
        <f>INDEX('List of Orders '!$D$2:$D$501, MATCH(Order_Details[[#This Row],[Order ID]],'List of Orders '!$A$2:$A$501,0))</f>
        <v>Kerala</v>
      </c>
      <c r="K1059" t="str">
        <f>INDEX('List of Orders '!$E$2:$E$501, MATCH(Order_Details[[#This Row],[Order ID]],'List of Orders '!$A$2:$A$501,0))</f>
        <v>Thiruvananthapuram</v>
      </c>
      <c r="L1059" s="4"/>
      <c r="M1059"/>
    </row>
    <row r="1060" spans="1:13" x14ac:dyDescent="0.3">
      <c r="A1060" s="1" t="s">
        <v>431</v>
      </c>
      <c r="B1060" s="2">
        <v>643</v>
      </c>
      <c r="C1060" s="2">
        <v>225</v>
      </c>
      <c r="D1060" s="2">
        <v>2</v>
      </c>
      <c r="E1060" s="1" t="s">
        <v>404</v>
      </c>
      <c r="F1060" s="1" t="s">
        <v>421</v>
      </c>
      <c r="G1060" s="2" t="str">
        <f>VLOOKUP(Order_Details[[#This Row],[Order ID]],'List of Orders '!$A$1:$E$501,2,FALSE)</f>
        <v>03-12-2018</v>
      </c>
      <c r="H1060" s="2" t="s">
        <v>1400</v>
      </c>
      <c r="I1060" t="str">
        <f>VLOOKUP(Order_Details[[#This Row],[Order ID]],'List of Orders '!$A$1:$E$501,3,FALSE)</f>
        <v>Aniket</v>
      </c>
      <c r="J1060" t="str">
        <f>INDEX('List of Orders '!$D$2:$D$501, MATCH(Order_Details[[#This Row],[Order ID]],'List of Orders '!$A$2:$A$501,0))</f>
        <v>Haryana</v>
      </c>
      <c r="K1060" t="str">
        <f>INDEX('List of Orders '!$E$2:$E$501, MATCH(Order_Details[[#This Row],[Order ID]],'List of Orders '!$A$2:$A$501,0))</f>
        <v>Chandigarh</v>
      </c>
      <c r="L1060" s="4"/>
      <c r="M1060"/>
    </row>
    <row r="1061" spans="1:13" x14ac:dyDescent="0.3">
      <c r="A1061" s="1" t="s">
        <v>96</v>
      </c>
      <c r="B1061" s="2">
        <v>300</v>
      </c>
      <c r="C1061" s="2">
        <v>42</v>
      </c>
      <c r="D1061" s="2">
        <v>2</v>
      </c>
      <c r="E1061" s="1" t="s">
        <v>404</v>
      </c>
      <c r="F1061" s="1" t="s">
        <v>421</v>
      </c>
      <c r="G1061" s="2" t="str">
        <f>VLOOKUP(Order_Details[[#This Row],[Order ID]],'List of Orders '!$A$1:$E$501,2,FALSE)</f>
        <v>07-12-2018</v>
      </c>
      <c r="H1061" s="2" t="s">
        <v>1400</v>
      </c>
      <c r="I1061" t="str">
        <f>VLOOKUP(Order_Details[[#This Row],[Order ID]],'List of Orders '!$A$1:$E$501,3,FALSE)</f>
        <v>Kushal</v>
      </c>
      <c r="J1061" t="str">
        <f>INDEX('List of Orders '!$D$2:$D$501, MATCH(Order_Details[[#This Row],[Order ID]],'List of Orders '!$A$2:$A$501,0))</f>
        <v>Nagaland</v>
      </c>
      <c r="K1061" t="str">
        <f>INDEX('List of Orders '!$E$2:$E$501, MATCH(Order_Details[[#This Row],[Order ID]],'List of Orders '!$A$2:$A$501,0))</f>
        <v>Kohima</v>
      </c>
      <c r="L1061" s="4"/>
      <c r="M1061"/>
    </row>
    <row r="1062" spans="1:13" x14ac:dyDescent="0.3">
      <c r="A1062" s="1" t="s">
        <v>201</v>
      </c>
      <c r="B1062" s="2">
        <v>320</v>
      </c>
      <c r="C1062" s="2">
        <v>144</v>
      </c>
      <c r="D1062" s="2">
        <v>1</v>
      </c>
      <c r="E1062" s="1" t="s">
        <v>404</v>
      </c>
      <c r="F1062" s="1" t="s">
        <v>421</v>
      </c>
      <c r="G1062" s="2" t="str">
        <f>VLOOKUP(Order_Details[[#This Row],[Order ID]],'List of Orders '!$A$1:$E$501,2,FALSE)</f>
        <v>08-12-2018</v>
      </c>
      <c r="H1062" s="2" t="s">
        <v>1400</v>
      </c>
      <c r="I1062" t="str">
        <f>VLOOKUP(Order_Details[[#This Row],[Order ID]],'List of Orders '!$A$1:$E$501,3,FALSE)</f>
        <v>Soumyabrata</v>
      </c>
      <c r="J1062" t="str">
        <f>INDEX('List of Orders '!$D$2:$D$501, MATCH(Order_Details[[#This Row],[Order ID]],'List of Orders '!$A$2:$A$501,0))</f>
        <v>Andhra Pradesh</v>
      </c>
      <c r="K1062" t="str">
        <f>INDEX('List of Orders '!$E$2:$E$501, MATCH(Order_Details[[#This Row],[Order ID]],'List of Orders '!$A$2:$A$501,0))</f>
        <v>Hyderabad</v>
      </c>
      <c r="L1062" s="4"/>
      <c r="M1062"/>
    </row>
    <row r="1063" spans="1:13" x14ac:dyDescent="0.3">
      <c r="A1063" s="1" t="s">
        <v>97</v>
      </c>
      <c r="B1063" s="2">
        <v>579</v>
      </c>
      <c r="C1063" s="2">
        <v>139</v>
      </c>
      <c r="D1063" s="2">
        <v>3</v>
      </c>
      <c r="E1063" s="1" t="s">
        <v>404</v>
      </c>
      <c r="F1063" s="1" t="s">
        <v>421</v>
      </c>
      <c r="G1063" s="2" t="str">
        <f>VLOOKUP(Order_Details[[#This Row],[Order ID]],'List of Orders '!$A$1:$E$501,2,FALSE)</f>
        <v>09-12-2018</v>
      </c>
      <c r="H1063" s="2" t="s">
        <v>1400</v>
      </c>
      <c r="I1063" t="str">
        <f>VLOOKUP(Order_Details[[#This Row],[Order ID]],'List of Orders '!$A$1:$E$501,3,FALSE)</f>
        <v>Gaurav</v>
      </c>
      <c r="J1063" t="str">
        <f>INDEX('List of Orders '!$D$2:$D$501, MATCH(Order_Details[[#This Row],[Order ID]],'List of Orders '!$A$2:$A$501,0))</f>
        <v>Gujarat</v>
      </c>
      <c r="K1063" t="str">
        <f>INDEX('List of Orders '!$E$2:$E$501, MATCH(Order_Details[[#This Row],[Order ID]],'List of Orders '!$A$2:$A$501,0))</f>
        <v>Ahmedabad</v>
      </c>
      <c r="L1063" s="4"/>
      <c r="M1063"/>
    </row>
    <row r="1064" spans="1:13" x14ac:dyDescent="0.3">
      <c r="A1064" s="1" t="s">
        <v>99</v>
      </c>
      <c r="B1064" s="2">
        <v>829</v>
      </c>
      <c r="C1064" s="2">
        <v>19</v>
      </c>
      <c r="D1064" s="2">
        <v>4</v>
      </c>
      <c r="E1064" s="1" t="s">
        <v>404</v>
      </c>
      <c r="F1064" s="1" t="s">
        <v>421</v>
      </c>
      <c r="G1064" s="2" t="str">
        <f>VLOOKUP(Order_Details[[#This Row],[Order ID]],'List of Orders '!$A$1:$E$501,2,FALSE)</f>
        <v>11-12-2018</v>
      </c>
      <c r="H1064" s="2" t="s">
        <v>1400</v>
      </c>
      <c r="I1064" t="str">
        <f>VLOOKUP(Order_Details[[#This Row],[Order ID]],'List of Orders '!$A$1:$E$501,3,FALSE)</f>
        <v>Abhijeet</v>
      </c>
      <c r="J1064" t="str">
        <f>INDEX('List of Orders '!$D$2:$D$501, MATCH(Order_Details[[#This Row],[Order ID]],'List of Orders '!$A$2:$A$501,0))</f>
        <v>Madhya Pradesh</v>
      </c>
      <c r="K1064" t="str">
        <f>INDEX('List of Orders '!$E$2:$E$501, MATCH(Order_Details[[#This Row],[Order ID]],'List of Orders '!$A$2:$A$501,0))</f>
        <v>Bhopal</v>
      </c>
      <c r="L1064" s="4"/>
      <c r="M1064"/>
    </row>
    <row r="1065" spans="1:13" x14ac:dyDescent="0.3">
      <c r="A1065" s="1" t="s">
        <v>99</v>
      </c>
      <c r="B1065" s="2">
        <v>1319</v>
      </c>
      <c r="C1065" s="2">
        <v>567</v>
      </c>
      <c r="D1065" s="2">
        <v>5</v>
      </c>
      <c r="E1065" s="1" t="s">
        <v>404</v>
      </c>
      <c r="F1065" s="1" t="s">
        <v>421</v>
      </c>
      <c r="G1065" s="2" t="str">
        <f>VLOOKUP(Order_Details[[#This Row],[Order ID]],'List of Orders '!$A$1:$E$501,2,FALSE)</f>
        <v>11-12-2018</v>
      </c>
      <c r="H1065" s="2" t="s">
        <v>1400</v>
      </c>
      <c r="I1065" t="str">
        <f>VLOOKUP(Order_Details[[#This Row],[Order ID]],'List of Orders '!$A$1:$E$501,3,FALSE)</f>
        <v>Abhijeet</v>
      </c>
      <c r="J1065" t="str">
        <f>INDEX('List of Orders '!$D$2:$D$501, MATCH(Order_Details[[#This Row],[Order ID]],'List of Orders '!$A$2:$A$501,0))</f>
        <v>Madhya Pradesh</v>
      </c>
      <c r="K1065" t="str">
        <f>INDEX('List of Orders '!$E$2:$E$501, MATCH(Order_Details[[#This Row],[Order ID]],'List of Orders '!$A$2:$A$501,0))</f>
        <v>Bhopal</v>
      </c>
      <c r="L1065" s="4"/>
      <c r="M1065"/>
    </row>
    <row r="1066" spans="1:13" x14ac:dyDescent="0.3">
      <c r="A1066" s="1" t="s">
        <v>351</v>
      </c>
      <c r="B1066" s="2">
        <v>2125</v>
      </c>
      <c r="C1066" s="2">
        <v>234</v>
      </c>
      <c r="D1066" s="2">
        <v>6</v>
      </c>
      <c r="E1066" s="1" t="s">
        <v>404</v>
      </c>
      <c r="F1066" s="1" t="s">
        <v>421</v>
      </c>
      <c r="G1066" s="2" t="str">
        <f>VLOOKUP(Order_Details[[#This Row],[Order ID]],'List of Orders '!$A$1:$E$501,2,FALSE)</f>
        <v>12-01-2019</v>
      </c>
      <c r="H1066" s="2" t="s">
        <v>1400</v>
      </c>
      <c r="I1066" t="str">
        <f>VLOOKUP(Order_Details[[#This Row],[Order ID]],'List of Orders '!$A$1:$E$501,3,FALSE)</f>
        <v>Vedant</v>
      </c>
      <c r="J1066" t="str">
        <f>INDEX('List of Orders '!$D$2:$D$501, MATCH(Order_Details[[#This Row],[Order ID]],'List of Orders '!$A$2:$A$501,0))</f>
        <v>Uttar Pradesh</v>
      </c>
      <c r="K1066" t="str">
        <f>INDEX('List of Orders '!$E$2:$E$501, MATCH(Order_Details[[#This Row],[Order ID]],'List of Orders '!$A$2:$A$501,0))</f>
        <v>Allahabad</v>
      </c>
      <c r="L1066" s="4"/>
      <c r="M1066"/>
    </row>
    <row r="1067" spans="1:13" x14ac:dyDescent="0.3">
      <c r="A1067" s="1" t="s">
        <v>108</v>
      </c>
      <c r="B1067" s="2">
        <v>372</v>
      </c>
      <c r="C1067" s="2">
        <v>59</v>
      </c>
      <c r="D1067" s="2">
        <v>3</v>
      </c>
      <c r="E1067" s="1" t="s">
        <v>404</v>
      </c>
      <c r="F1067" s="1" t="s">
        <v>421</v>
      </c>
      <c r="G1067" s="2" t="str">
        <f>VLOOKUP(Order_Details[[#This Row],[Order ID]],'List of Orders '!$A$1:$E$501,2,FALSE)</f>
        <v>18-01-2019</v>
      </c>
      <c r="H1067" s="2" t="s">
        <v>1400</v>
      </c>
      <c r="I1067" t="str">
        <f>VLOOKUP(Order_Details[[#This Row],[Order ID]],'List of Orders '!$A$1:$E$501,3,FALSE)</f>
        <v>Aashna</v>
      </c>
      <c r="J1067" t="str">
        <f>INDEX('List of Orders '!$D$2:$D$501, MATCH(Order_Details[[#This Row],[Order ID]],'List of Orders '!$A$2:$A$501,0))</f>
        <v>Uttar Pradesh</v>
      </c>
      <c r="K1067" t="str">
        <f>INDEX('List of Orders '!$E$2:$E$501, MATCH(Order_Details[[#This Row],[Order ID]],'List of Orders '!$A$2:$A$501,0))</f>
        <v>Allahabad</v>
      </c>
      <c r="L1067" s="4"/>
      <c r="M1067"/>
    </row>
    <row r="1068" spans="1:13" x14ac:dyDescent="0.3">
      <c r="A1068" s="1" t="s">
        <v>292</v>
      </c>
      <c r="B1068" s="2">
        <v>636</v>
      </c>
      <c r="C1068" s="2">
        <v>204</v>
      </c>
      <c r="D1068" s="2">
        <v>2</v>
      </c>
      <c r="E1068" s="1" t="s">
        <v>404</v>
      </c>
      <c r="F1068" s="1" t="s">
        <v>421</v>
      </c>
      <c r="G1068" s="2" t="str">
        <f>VLOOKUP(Order_Details[[#This Row],[Order ID]],'List of Orders '!$A$1:$E$501,2,FALSE)</f>
        <v>13-02-2019</v>
      </c>
      <c r="H1068" s="2" t="s">
        <v>1400</v>
      </c>
      <c r="I1068" t="str">
        <f>VLOOKUP(Order_Details[[#This Row],[Order ID]],'List of Orders '!$A$1:$E$501,3,FALSE)</f>
        <v>Neha</v>
      </c>
      <c r="J1068" t="str">
        <f>INDEX('List of Orders '!$D$2:$D$501, MATCH(Order_Details[[#This Row],[Order ID]],'List of Orders '!$A$2:$A$501,0))</f>
        <v>Rajasthan</v>
      </c>
      <c r="K1068" t="str">
        <f>INDEX('List of Orders '!$E$2:$E$501, MATCH(Order_Details[[#This Row],[Order ID]],'List of Orders '!$A$2:$A$501,0))</f>
        <v>Udaipur</v>
      </c>
      <c r="L1068" s="4"/>
      <c r="M1068"/>
    </row>
    <row r="1069" spans="1:13" x14ac:dyDescent="0.3">
      <c r="A1069" s="1" t="s">
        <v>394</v>
      </c>
      <c r="B1069" s="2">
        <v>484</v>
      </c>
      <c r="C1069" s="2">
        <v>28</v>
      </c>
      <c r="D1069" s="2">
        <v>3</v>
      </c>
      <c r="E1069" s="1" t="s">
        <v>404</v>
      </c>
      <c r="F1069" s="1" t="s">
        <v>421</v>
      </c>
      <c r="G1069" s="2" t="str">
        <f>VLOOKUP(Order_Details[[#This Row],[Order ID]],'List of Orders '!$A$1:$E$501,2,FALSE)</f>
        <v>17-02-2019</v>
      </c>
      <c r="H1069" s="2" t="s">
        <v>1400</v>
      </c>
      <c r="I1069" t="str">
        <f>VLOOKUP(Order_Details[[#This Row],[Order ID]],'List of Orders '!$A$1:$E$501,3,FALSE)</f>
        <v>Vishakha</v>
      </c>
      <c r="J1069" t="str">
        <f>INDEX('List of Orders '!$D$2:$D$501, MATCH(Order_Details[[#This Row],[Order ID]],'List of Orders '!$A$2:$A$501,0))</f>
        <v>Maharashtra</v>
      </c>
      <c r="K1069" t="str">
        <f>INDEX('List of Orders '!$E$2:$E$501, MATCH(Order_Details[[#This Row],[Order ID]],'List of Orders '!$A$2:$A$501,0))</f>
        <v>Mumbai</v>
      </c>
      <c r="L1069" s="4"/>
      <c r="M1069"/>
    </row>
    <row r="1070" spans="1:13" x14ac:dyDescent="0.3">
      <c r="A1070" s="1" t="s">
        <v>432</v>
      </c>
      <c r="B1070" s="2">
        <v>646</v>
      </c>
      <c r="C1070" s="2">
        <v>-23</v>
      </c>
      <c r="D1070" s="2">
        <v>2</v>
      </c>
      <c r="E1070" s="1" t="s">
        <v>404</v>
      </c>
      <c r="F1070" s="1" t="s">
        <v>421</v>
      </c>
      <c r="G1070" s="2" t="str">
        <f>VLOOKUP(Order_Details[[#This Row],[Order ID]],'List of Orders '!$A$1:$E$501,2,FALSE)</f>
        <v>08-03-2019</v>
      </c>
      <c r="H1070" s="2" t="s">
        <v>1400</v>
      </c>
      <c r="I1070" t="str">
        <f>VLOOKUP(Order_Details[[#This Row],[Order ID]],'List of Orders '!$A$1:$E$501,3,FALSE)</f>
        <v>Ankur</v>
      </c>
      <c r="J1070" t="str">
        <f>INDEX('List of Orders '!$D$2:$D$501, MATCH(Order_Details[[#This Row],[Order ID]],'List of Orders '!$A$2:$A$501,0))</f>
        <v>Andhra Pradesh</v>
      </c>
      <c r="K1070" t="str">
        <f>INDEX('List of Orders '!$E$2:$E$501, MATCH(Order_Details[[#This Row],[Order ID]],'List of Orders '!$A$2:$A$501,0))</f>
        <v>Hyderabad</v>
      </c>
      <c r="L1070" s="4"/>
      <c r="M1070"/>
    </row>
    <row r="1071" spans="1:13" x14ac:dyDescent="0.3">
      <c r="A1071" s="1" t="s">
        <v>119</v>
      </c>
      <c r="B1071" s="2">
        <v>644</v>
      </c>
      <c r="C1071" s="2">
        <v>167</v>
      </c>
      <c r="D1071" s="2">
        <v>2</v>
      </c>
      <c r="E1071" s="1" t="s">
        <v>404</v>
      </c>
      <c r="F1071" s="1" t="s">
        <v>421</v>
      </c>
      <c r="G1071" s="2" t="str">
        <f>VLOOKUP(Order_Details[[#This Row],[Order ID]],'List of Orders '!$A$1:$E$501,2,FALSE)</f>
        <v>16-03-2019</v>
      </c>
      <c r="H1071" s="2" t="s">
        <v>1400</v>
      </c>
      <c r="I1071" t="str">
        <f>VLOOKUP(Order_Details[[#This Row],[Order ID]],'List of Orders '!$A$1:$E$501,3,FALSE)</f>
        <v>Shruti</v>
      </c>
      <c r="J1071" t="str">
        <f>INDEX('List of Orders '!$D$2:$D$501, MATCH(Order_Details[[#This Row],[Order ID]],'List of Orders '!$A$2:$A$501,0))</f>
        <v>Madhya Pradesh</v>
      </c>
      <c r="K1071" t="str">
        <f>INDEX('List of Orders '!$E$2:$E$501, MATCH(Order_Details[[#This Row],[Order ID]],'List of Orders '!$A$2:$A$501,0))</f>
        <v>Indore</v>
      </c>
      <c r="L1071" s="4"/>
      <c r="M1071"/>
    </row>
    <row r="1072" spans="1:13" x14ac:dyDescent="0.3">
      <c r="A1072" s="1" t="s">
        <v>119</v>
      </c>
      <c r="B1072" s="2">
        <v>1622</v>
      </c>
      <c r="C1072" s="2">
        <v>95</v>
      </c>
      <c r="D1072" s="2">
        <v>5</v>
      </c>
      <c r="E1072" s="1" t="s">
        <v>404</v>
      </c>
      <c r="F1072" s="1" t="s">
        <v>421</v>
      </c>
      <c r="G1072" s="2" t="str">
        <f>VLOOKUP(Order_Details[[#This Row],[Order ID]],'List of Orders '!$A$1:$E$501,2,FALSE)</f>
        <v>16-03-2019</v>
      </c>
      <c r="H1072" s="2" t="s">
        <v>1400</v>
      </c>
      <c r="I1072" t="str">
        <f>VLOOKUP(Order_Details[[#This Row],[Order ID]],'List of Orders '!$A$1:$E$501,3,FALSE)</f>
        <v>Shruti</v>
      </c>
      <c r="J1072" t="str">
        <f>INDEX('List of Orders '!$D$2:$D$501, MATCH(Order_Details[[#This Row],[Order ID]],'List of Orders '!$A$2:$A$501,0))</f>
        <v>Madhya Pradesh</v>
      </c>
      <c r="K1072" t="str">
        <f>INDEX('List of Orders '!$E$2:$E$501, MATCH(Order_Details[[#This Row],[Order ID]],'List of Orders '!$A$2:$A$501,0))</f>
        <v>Indore</v>
      </c>
      <c r="L1072" s="4"/>
      <c r="M1072"/>
    </row>
    <row r="1073" spans="1:13" x14ac:dyDescent="0.3">
      <c r="A1073" s="1" t="s">
        <v>221</v>
      </c>
      <c r="B1073" s="2">
        <v>744</v>
      </c>
      <c r="C1073" s="2">
        <v>119</v>
      </c>
      <c r="D1073" s="2">
        <v>6</v>
      </c>
      <c r="E1073" s="1" t="s">
        <v>404</v>
      </c>
      <c r="F1073" s="1" t="s">
        <v>421</v>
      </c>
      <c r="G1073" s="2" t="str">
        <f>VLOOKUP(Order_Details[[#This Row],[Order ID]],'List of Orders '!$A$1:$E$501,2,FALSE)</f>
        <v>19-03-2019</v>
      </c>
      <c r="H1073" s="2" t="s">
        <v>1400</v>
      </c>
      <c r="I1073" t="str">
        <f>VLOOKUP(Order_Details[[#This Row],[Order ID]],'List of Orders '!$A$1:$E$501,3,FALSE)</f>
        <v>Krutika</v>
      </c>
      <c r="J1073" t="str">
        <f>INDEX('List of Orders '!$D$2:$D$501, MATCH(Order_Details[[#This Row],[Order ID]],'List of Orders '!$A$2:$A$501,0))</f>
        <v>Andhra Pradesh</v>
      </c>
      <c r="K1073" t="str">
        <f>INDEX('List of Orders '!$E$2:$E$501, MATCH(Order_Details[[#This Row],[Order ID]],'List of Orders '!$A$2:$A$501,0))</f>
        <v>Hyderabad</v>
      </c>
      <c r="L1073" s="4"/>
      <c r="M1073"/>
    </row>
    <row r="1074" spans="1:13" x14ac:dyDescent="0.3">
      <c r="A1074" s="1" t="s">
        <v>122</v>
      </c>
      <c r="B1074" s="2">
        <v>954</v>
      </c>
      <c r="C1074" s="2">
        <v>95</v>
      </c>
      <c r="D1074" s="2">
        <v>3</v>
      </c>
      <c r="E1074" s="1" t="s">
        <v>404</v>
      </c>
      <c r="F1074" s="1" t="s">
        <v>421</v>
      </c>
      <c r="G1074" s="2" t="str">
        <f>VLOOKUP(Order_Details[[#This Row],[Order ID]],'List of Orders '!$A$1:$E$501,2,FALSE)</f>
        <v>21-03-2019</v>
      </c>
      <c r="H1074" s="2" t="s">
        <v>1400</v>
      </c>
      <c r="I1074" t="str">
        <f>VLOOKUP(Order_Details[[#This Row],[Order ID]],'List of Orders '!$A$1:$E$501,3,FALSE)</f>
        <v>Soumya</v>
      </c>
      <c r="J1074" t="str">
        <f>INDEX('List of Orders '!$D$2:$D$501, MATCH(Order_Details[[#This Row],[Order ID]],'List of Orders '!$A$2:$A$501,0))</f>
        <v>Maharashtra</v>
      </c>
      <c r="K1074" t="str">
        <f>INDEX('List of Orders '!$E$2:$E$501, MATCH(Order_Details[[#This Row],[Order ID]],'List of Orders '!$A$2:$A$501,0))</f>
        <v>Pune</v>
      </c>
      <c r="L1074" s="4"/>
      <c r="M1074"/>
    </row>
    <row r="1075" spans="1:13" x14ac:dyDescent="0.3">
      <c r="A1075" s="1" t="s">
        <v>354</v>
      </c>
      <c r="B1075" s="2">
        <v>446</v>
      </c>
      <c r="C1075" s="2">
        <v>53</v>
      </c>
      <c r="D1075" s="2">
        <v>3</v>
      </c>
      <c r="E1075" s="1" t="s">
        <v>404</v>
      </c>
      <c r="F1075" s="1" t="s">
        <v>421</v>
      </c>
      <c r="G1075" s="2" t="str">
        <f>VLOOKUP(Order_Details[[#This Row],[Order ID]],'List of Orders '!$A$1:$E$501,2,FALSE)</f>
        <v>27-03-2019</v>
      </c>
      <c r="H1075" s="2" t="s">
        <v>1400</v>
      </c>
      <c r="I1075" t="str">
        <f>VLOOKUP(Order_Details[[#This Row],[Order ID]],'List of Orders '!$A$1:$E$501,3,FALSE)</f>
        <v>Surbhi</v>
      </c>
      <c r="J1075" t="str">
        <f>INDEX('List of Orders '!$D$2:$D$501, MATCH(Order_Details[[#This Row],[Order ID]],'List of Orders '!$A$2:$A$501,0))</f>
        <v>Gujarat</v>
      </c>
      <c r="K1075" t="str">
        <f>INDEX('List of Orders '!$E$2:$E$501, MATCH(Order_Details[[#This Row],[Order ID]],'List of Orders '!$A$2:$A$501,0))</f>
        <v>Ahmedabad</v>
      </c>
      <c r="L1075" s="4"/>
      <c r="M1075"/>
    </row>
    <row r="1076" spans="1:13" x14ac:dyDescent="0.3">
      <c r="A1076" s="1" t="s">
        <v>433</v>
      </c>
      <c r="B1076" s="2">
        <v>260</v>
      </c>
      <c r="C1076" s="2">
        <v>68</v>
      </c>
      <c r="D1076" s="2">
        <v>2</v>
      </c>
      <c r="E1076" s="1" t="s">
        <v>404</v>
      </c>
      <c r="F1076" s="1" t="s">
        <v>421</v>
      </c>
      <c r="G1076" s="2" t="str">
        <f>VLOOKUP(Order_Details[[#This Row],[Order ID]],'List of Orders '!$A$1:$E$501,2,FALSE)</f>
        <v>28-03-2019</v>
      </c>
      <c r="H1076" s="2" t="s">
        <v>1400</v>
      </c>
      <c r="I1076" t="str">
        <f>VLOOKUP(Order_Details[[#This Row],[Order ID]],'List of Orders '!$A$1:$E$501,3,FALSE)</f>
        <v>Tejeswini</v>
      </c>
      <c r="J1076" t="str">
        <f>INDEX('List of Orders '!$D$2:$D$501, MATCH(Order_Details[[#This Row],[Order ID]],'List of Orders '!$A$2:$A$501,0))</f>
        <v>Maharashtra</v>
      </c>
      <c r="K1076" t="str">
        <f>INDEX('List of Orders '!$E$2:$E$501, MATCH(Order_Details[[#This Row],[Order ID]],'List of Orders '!$A$2:$A$501,0))</f>
        <v>Pune</v>
      </c>
      <c r="L1076" s="4"/>
      <c r="M1076"/>
    </row>
    <row r="1077" spans="1:13" x14ac:dyDescent="0.3">
      <c r="A1077" s="1" t="s">
        <v>330</v>
      </c>
      <c r="B1077" s="2">
        <v>720</v>
      </c>
      <c r="C1077" s="2">
        <v>43</v>
      </c>
      <c r="D1077" s="2">
        <v>2</v>
      </c>
      <c r="E1077" s="1" t="s">
        <v>404</v>
      </c>
      <c r="F1077" s="1" t="s">
        <v>421</v>
      </c>
      <c r="G1077" s="2" t="str">
        <f>VLOOKUP(Order_Details[[#This Row],[Order ID]],'List of Orders '!$A$1:$E$501,2,FALSE)</f>
        <v>04-04-2019</v>
      </c>
      <c r="H1077" s="2" t="s">
        <v>1400</v>
      </c>
      <c r="I1077" t="str">
        <f>VLOOKUP(Order_Details[[#This Row],[Order ID]],'List of Orders '!$A$1:$E$501,3,FALSE)</f>
        <v>Shreyshi</v>
      </c>
      <c r="J1077" t="str">
        <f>INDEX('List of Orders '!$D$2:$D$501, MATCH(Order_Details[[#This Row],[Order ID]],'List of Orders '!$A$2:$A$501,0))</f>
        <v>Gujarat</v>
      </c>
      <c r="K1077" t="str">
        <f>INDEX('List of Orders '!$E$2:$E$501, MATCH(Order_Details[[#This Row],[Order ID]],'List of Orders '!$A$2:$A$501,0))</f>
        <v>Surat</v>
      </c>
      <c r="L1077" s="4"/>
      <c r="M1077"/>
    </row>
    <row r="1078" spans="1:13" x14ac:dyDescent="0.3">
      <c r="A1078" s="1" t="s">
        <v>296</v>
      </c>
      <c r="B1078" s="2">
        <v>203</v>
      </c>
      <c r="C1078" s="2">
        <v>84</v>
      </c>
      <c r="D1078" s="2">
        <v>2</v>
      </c>
      <c r="E1078" s="1" t="s">
        <v>404</v>
      </c>
      <c r="F1078" s="1" t="s">
        <v>421</v>
      </c>
      <c r="G1078" s="2" t="str">
        <f>VLOOKUP(Order_Details[[#This Row],[Order ID]],'List of Orders '!$A$1:$E$501,2,FALSE)</f>
        <v>05-04-2019</v>
      </c>
      <c r="H1078" s="2" t="s">
        <v>1400</v>
      </c>
      <c r="I1078" t="str">
        <f>VLOOKUP(Order_Details[[#This Row],[Order ID]],'List of Orders '!$A$1:$E$501,3,FALSE)</f>
        <v>Rhea</v>
      </c>
      <c r="J1078" t="str">
        <f>INDEX('List of Orders '!$D$2:$D$501, MATCH(Order_Details[[#This Row],[Order ID]],'List of Orders '!$A$2:$A$501,0))</f>
        <v>Maharashtra</v>
      </c>
      <c r="K1078" t="str">
        <f>INDEX('List of Orders '!$E$2:$E$501, MATCH(Order_Details[[#This Row],[Order ID]],'List of Orders '!$A$2:$A$501,0))</f>
        <v>Mumbai</v>
      </c>
      <c r="L1078" s="4"/>
      <c r="M1078"/>
    </row>
    <row r="1079" spans="1:13" x14ac:dyDescent="0.3">
      <c r="A1079" s="1" t="s">
        <v>225</v>
      </c>
      <c r="B1079" s="2">
        <v>4141</v>
      </c>
      <c r="C1079" s="2">
        <v>1698</v>
      </c>
      <c r="D1079" s="2">
        <v>13</v>
      </c>
      <c r="E1079" s="1" t="s">
        <v>404</v>
      </c>
      <c r="F1079" s="1" t="s">
        <v>421</v>
      </c>
      <c r="G1079" s="2" t="str">
        <f>VLOOKUP(Order_Details[[#This Row],[Order ID]],'List of Orders '!$A$1:$E$501,2,FALSE)</f>
        <v>08-04-2019</v>
      </c>
      <c r="H1079" s="2" t="s">
        <v>1400</v>
      </c>
      <c r="I1079" t="str">
        <f>VLOOKUP(Order_Details[[#This Row],[Order ID]],'List of Orders '!$A$1:$E$501,3,FALSE)</f>
        <v>Seema</v>
      </c>
      <c r="J1079" t="str">
        <f>INDEX('List of Orders '!$D$2:$D$501, MATCH(Order_Details[[#This Row],[Order ID]],'List of Orders '!$A$2:$A$501,0))</f>
        <v>Uttar Pradesh</v>
      </c>
      <c r="K1079" t="str">
        <f>INDEX('List of Orders '!$E$2:$E$501, MATCH(Order_Details[[#This Row],[Order ID]],'List of Orders '!$A$2:$A$501,0))</f>
        <v>Allahabad</v>
      </c>
      <c r="L1079" s="4"/>
      <c r="M1079"/>
    </row>
    <row r="1080" spans="1:13" x14ac:dyDescent="0.3">
      <c r="A1080" s="1" t="s">
        <v>398</v>
      </c>
      <c r="B1080" s="2">
        <v>487</v>
      </c>
      <c r="C1080" s="2">
        <v>-23</v>
      </c>
      <c r="D1080" s="2">
        <v>3</v>
      </c>
      <c r="E1080" s="1" t="s">
        <v>404</v>
      </c>
      <c r="F1080" s="1" t="s">
        <v>421</v>
      </c>
      <c r="G1080" s="2" t="str">
        <f>VLOOKUP(Order_Details[[#This Row],[Order ID]],'List of Orders '!$A$1:$E$501,2,FALSE)</f>
        <v>21-04-2019</v>
      </c>
      <c r="H1080" s="2" t="s">
        <v>1400</v>
      </c>
      <c r="I1080" t="str">
        <f>VLOOKUP(Order_Details[[#This Row],[Order ID]],'List of Orders '!$A$1:$E$501,3,FALSE)</f>
        <v>Shweta</v>
      </c>
      <c r="J1080" t="str">
        <f>INDEX('List of Orders '!$D$2:$D$501, MATCH(Order_Details[[#This Row],[Order ID]],'List of Orders '!$A$2:$A$501,0))</f>
        <v>Rajasthan</v>
      </c>
      <c r="K1080" t="str">
        <f>INDEX('List of Orders '!$E$2:$E$501, MATCH(Order_Details[[#This Row],[Order ID]],'List of Orders '!$A$2:$A$501,0))</f>
        <v>Udaipur</v>
      </c>
      <c r="L1080" s="4"/>
      <c r="M1080"/>
    </row>
    <row r="1081" spans="1:13" x14ac:dyDescent="0.3">
      <c r="A1081" s="1" t="s">
        <v>300</v>
      </c>
      <c r="B1081" s="2">
        <v>610</v>
      </c>
      <c r="C1081" s="2">
        <v>208</v>
      </c>
      <c r="D1081" s="2">
        <v>3</v>
      </c>
      <c r="E1081" s="1" t="s">
        <v>404</v>
      </c>
      <c r="F1081" s="1" t="s">
        <v>421</v>
      </c>
      <c r="G1081" s="2" t="str">
        <f>VLOOKUP(Order_Details[[#This Row],[Order ID]],'List of Orders '!$A$1:$E$501,2,FALSE)</f>
        <v>28-04-2019</v>
      </c>
      <c r="H1081" s="2" t="s">
        <v>1400</v>
      </c>
      <c r="I1081" t="str">
        <f>VLOOKUP(Order_Details[[#This Row],[Order ID]],'List of Orders '!$A$1:$E$501,3,FALSE)</f>
        <v>Harshal</v>
      </c>
      <c r="J1081" t="str">
        <f>INDEX('List of Orders '!$D$2:$D$501, MATCH(Order_Details[[#This Row],[Order ID]],'List of Orders '!$A$2:$A$501,0))</f>
        <v>Delhi</v>
      </c>
      <c r="K1081" t="str">
        <f>INDEX('List of Orders '!$E$2:$E$501, MATCH(Order_Details[[#This Row],[Order ID]],'List of Orders '!$A$2:$A$501,0))</f>
        <v>Delhi</v>
      </c>
      <c r="L1081" s="4"/>
      <c r="M1081"/>
    </row>
    <row r="1082" spans="1:13" x14ac:dyDescent="0.3">
      <c r="A1082" s="1" t="s">
        <v>300</v>
      </c>
      <c r="B1082" s="2">
        <v>173</v>
      </c>
      <c r="C1082" s="2">
        <v>86</v>
      </c>
      <c r="D1082" s="2">
        <v>1</v>
      </c>
      <c r="E1082" s="1" t="s">
        <v>404</v>
      </c>
      <c r="F1082" s="1" t="s">
        <v>421</v>
      </c>
      <c r="G1082" s="2" t="str">
        <f>VLOOKUP(Order_Details[[#This Row],[Order ID]],'List of Orders '!$A$1:$E$501,2,FALSE)</f>
        <v>28-04-2019</v>
      </c>
      <c r="H1082" s="2" t="s">
        <v>1400</v>
      </c>
      <c r="I1082" t="str">
        <f>VLOOKUP(Order_Details[[#This Row],[Order ID]],'List of Orders '!$A$1:$E$501,3,FALSE)</f>
        <v>Harshal</v>
      </c>
      <c r="J1082" t="str">
        <f>INDEX('List of Orders '!$D$2:$D$501, MATCH(Order_Details[[#This Row],[Order ID]],'List of Orders '!$A$2:$A$501,0))</f>
        <v>Delhi</v>
      </c>
      <c r="K1082" t="str">
        <f>INDEX('List of Orders '!$E$2:$E$501, MATCH(Order_Details[[#This Row],[Order ID]],'List of Orders '!$A$2:$A$501,0))</f>
        <v>Delhi</v>
      </c>
      <c r="L1082" s="4"/>
      <c r="M1082"/>
    </row>
    <row r="1083" spans="1:13" x14ac:dyDescent="0.3">
      <c r="A1083" s="1" t="s">
        <v>370</v>
      </c>
      <c r="B1083" s="2">
        <v>676</v>
      </c>
      <c r="C1083" s="2">
        <v>151</v>
      </c>
      <c r="D1083" s="2">
        <v>3</v>
      </c>
      <c r="E1083" s="1" t="s">
        <v>404</v>
      </c>
      <c r="F1083" s="1" t="s">
        <v>421</v>
      </c>
      <c r="G1083" s="2" t="str">
        <f>VLOOKUP(Order_Details[[#This Row],[Order ID]],'List of Orders '!$A$1:$E$501,2,FALSE)</f>
        <v>05-05-2019</v>
      </c>
      <c r="H1083" s="2" t="s">
        <v>1400</v>
      </c>
      <c r="I1083" t="str">
        <f>VLOOKUP(Order_Details[[#This Row],[Order ID]],'List of Orders '!$A$1:$E$501,3,FALSE)</f>
        <v>Shubham</v>
      </c>
      <c r="J1083" t="str">
        <f>INDEX('List of Orders '!$D$2:$D$501, MATCH(Order_Details[[#This Row],[Order ID]],'List of Orders '!$A$2:$A$501,0))</f>
        <v>Delhi</v>
      </c>
      <c r="K1083" t="str">
        <f>INDEX('List of Orders '!$E$2:$E$501, MATCH(Order_Details[[#This Row],[Order ID]],'List of Orders '!$A$2:$A$501,0))</f>
        <v>Delhi</v>
      </c>
      <c r="L1083" s="4"/>
      <c r="M1083"/>
    </row>
    <row r="1084" spans="1:13" x14ac:dyDescent="0.3">
      <c r="A1084" s="1" t="s">
        <v>356</v>
      </c>
      <c r="B1084" s="2">
        <v>285</v>
      </c>
      <c r="C1084" s="2">
        <v>128</v>
      </c>
      <c r="D1084" s="2">
        <v>2</v>
      </c>
      <c r="E1084" s="1" t="s">
        <v>404</v>
      </c>
      <c r="F1084" s="1" t="s">
        <v>421</v>
      </c>
      <c r="G1084" s="2" t="str">
        <f>VLOOKUP(Order_Details[[#This Row],[Order ID]],'List of Orders '!$A$1:$E$501,2,FALSE)</f>
        <v>14-05-2019</v>
      </c>
      <c r="H1084" s="2" t="s">
        <v>1400</v>
      </c>
      <c r="I1084" t="str">
        <f>VLOOKUP(Order_Details[[#This Row],[Order ID]],'List of Orders '!$A$1:$E$501,3,FALSE)</f>
        <v>Komal</v>
      </c>
      <c r="J1084" t="str">
        <f>INDEX('List of Orders '!$D$2:$D$501, MATCH(Order_Details[[#This Row],[Order ID]],'List of Orders '!$A$2:$A$501,0))</f>
        <v>Uttar Pradesh</v>
      </c>
      <c r="K1084" t="str">
        <f>INDEX('List of Orders '!$E$2:$E$501, MATCH(Order_Details[[#This Row],[Order ID]],'List of Orders '!$A$2:$A$501,0))</f>
        <v>Lucknow</v>
      </c>
      <c r="L1084" s="4"/>
      <c r="M1084"/>
    </row>
    <row r="1085" spans="1:13" x14ac:dyDescent="0.3">
      <c r="A1085" s="1" t="s">
        <v>238</v>
      </c>
      <c r="B1085" s="2">
        <v>291</v>
      </c>
      <c r="C1085" s="2">
        <v>93</v>
      </c>
      <c r="D1085" s="2">
        <v>2</v>
      </c>
      <c r="E1085" s="1" t="s">
        <v>404</v>
      </c>
      <c r="F1085" s="1" t="s">
        <v>421</v>
      </c>
      <c r="G1085" s="2" t="str">
        <f>VLOOKUP(Order_Details[[#This Row],[Order ID]],'List of Orders '!$A$1:$E$501,2,FALSE)</f>
        <v>04-06-2019</v>
      </c>
      <c r="H1085" s="2" t="s">
        <v>1400</v>
      </c>
      <c r="I1085" t="str">
        <f>VLOOKUP(Order_Details[[#This Row],[Order ID]],'List of Orders '!$A$1:$E$501,3,FALSE)</f>
        <v>Sarita</v>
      </c>
      <c r="J1085" t="str">
        <f>INDEX('List of Orders '!$D$2:$D$501, MATCH(Order_Details[[#This Row],[Order ID]],'List of Orders '!$A$2:$A$501,0))</f>
        <v>Maharashtra</v>
      </c>
      <c r="K1085" t="str">
        <f>INDEX('List of Orders '!$E$2:$E$501, MATCH(Order_Details[[#This Row],[Order ID]],'List of Orders '!$A$2:$A$501,0))</f>
        <v>Pune</v>
      </c>
      <c r="L1085" s="4"/>
      <c r="M1085"/>
    </row>
    <row r="1086" spans="1:13" x14ac:dyDescent="0.3">
      <c r="A1086" s="1" t="s">
        <v>142</v>
      </c>
      <c r="B1086" s="2">
        <v>382</v>
      </c>
      <c r="C1086" s="2">
        <v>92</v>
      </c>
      <c r="D1086" s="2">
        <v>2</v>
      </c>
      <c r="E1086" s="1" t="s">
        <v>404</v>
      </c>
      <c r="F1086" s="1" t="s">
        <v>421</v>
      </c>
      <c r="G1086" s="2" t="str">
        <f>VLOOKUP(Order_Details[[#This Row],[Order ID]],'List of Orders '!$A$1:$E$501,2,FALSE)</f>
        <v>24-06-2019</v>
      </c>
      <c r="H1086" s="2" t="s">
        <v>1400</v>
      </c>
      <c r="I1086" t="str">
        <f>VLOOKUP(Order_Details[[#This Row],[Order ID]],'List of Orders '!$A$1:$E$501,3,FALSE)</f>
        <v>Paridhi</v>
      </c>
      <c r="J1086" t="str">
        <f>INDEX('List of Orders '!$D$2:$D$501, MATCH(Order_Details[[#This Row],[Order ID]],'List of Orders '!$A$2:$A$501,0))</f>
        <v>Rajasthan</v>
      </c>
      <c r="K1086" t="str">
        <f>INDEX('List of Orders '!$E$2:$E$501, MATCH(Order_Details[[#This Row],[Order ID]],'List of Orders '!$A$2:$A$501,0))</f>
        <v>Jaipur</v>
      </c>
      <c r="L1086" s="4"/>
      <c r="M1086"/>
    </row>
    <row r="1087" spans="1:13" x14ac:dyDescent="0.3">
      <c r="A1087" s="1" t="s">
        <v>143</v>
      </c>
      <c r="B1087" s="2">
        <v>1337</v>
      </c>
      <c r="C1087" s="2">
        <v>147</v>
      </c>
      <c r="D1087" s="2">
        <v>7</v>
      </c>
      <c r="E1087" s="1" t="s">
        <v>404</v>
      </c>
      <c r="F1087" s="1" t="s">
        <v>421</v>
      </c>
      <c r="G1087" s="2" t="str">
        <f>VLOOKUP(Order_Details[[#This Row],[Order ID]],'List of Orders '!$A$1:$E$501,2,FALSE)</f>
        <v>25-06-2019</v>
      </c>
      <c r="H1087" s="2" t="s">
        <v>1400</v>
      </c>
      <c r="I1087" t="str">
        <f>VLOOKUP(Order_Details[[#This Row],[Order ID]],'List of Orders '!$A$1:$E$501,3,FALSE)</f>
        <v>Parishi</v>
      </c>
      <c r="J1087" t="str">
        <f>INDEX('List of Orders '!$D$2:$D$501, MATCH(Order_Details[[#This Row],[Order ID]],'List of Orders '!$A$2:$A$501,0))</f>
        <v>West Bengal</v>
      </c>
      <c r="K1087" t="str">
        <f>INDEX('List of Orders '!$E$2:$E$501, MATCH(Order_Details[[#This Row],[Order ID]],'List of Orders '!$A$2:$A$501,0))</f>
        <v>Kolkata</v>
      </c>
      <c r="L1087" s="4"/>
      <c r="M1087"/>
    </row>
    <row r="1088" spans="1:13" x14ac:dyDescent="0.3">
      <c r="A1088" s="1" t="s">
        <v>147</v>
      </c>
      <c r="B1088" s="2">
        <v>250</v>
      </c>
      <c r="C1088" s="2">
        <v>-12</v>
      </c>
      <c r="D1088" s="2">
        <v>2</v>
      </c>
      <c r="E1088" s="1" t="s">
        <v>404</v>
      </c>
      <c r="F1088" s="1" t="s">
        <v>421</v>
      </c>
      <c r="G1088" s="2" t="str">
        <f>VLOOKUP(Order_Details[[#This Row],[Order ID]],'List of Orders '!$A$1:$E$501,2,FALSE)</f>
        <v>29-06-2019</v>
      </c>
      <c r="H1088" s="2" t="s">
        <v>1400</v>
      </c>
      <c r="I1088" t="str">
        <f>VLOOKUP(Order_Details[[#This Row],[Order ID]],'List of Orders '!$A$1:$E$501,3,FALSE)</f>
        <v>Yaanvi</v>
      </c>
      <c r="J1088" t="str">
        <f>INDEX('List of Orders '!$D$2:$D$501, MATCH(Order_Details[[#This Row],[Order ID]],'List of Orders '!$A$2:$A$501,0))</f>
        <v>Madhya Pradesh</v>
      </c>
      <c r="K1088" t="str">
        <f>INDEX('List of Orders '!$E$2:$E$501, MATCH(Order_Details[[#This Row],[Order ID]],'List of Orders '!$A$2:$A$501,0))</f>
        <v>Indore</v>
      </c>
      <c r="L1088" s="4"/>
      <c r="M1088"/>
    </row>
    <row r="1089" spans="1:13" x14ac:dyDescent="0.3">
      <c r="A1089" s="1" t="s">
        <v>335</v>
      </c>
      <c r="B1089" s="2">
        <v>736</v>
      </c>
      <c r="C1089" s="2">
        <v>346</v>
      </c>
      <c r="D1089" s="2">
        <v>5</v>
      </c>
      <c r="E1089" s="1" t="s">
        <v>404</v>
      </c>
      <c r="F1089" s="1" t="s">
        <v>421</v>
      </c>
      <c r="G1089" s="2" t="str">
        <f>VLOOKUP(Order_Details[[#This Row],[Order ID]],'List of Orders '!$A$1:$E$501,2,FALSE)</f>
        <v>01-07-2019</v>
      </c>
      <c r="H1089" s="2" t="s">
        <v>1400</v>
      </c>
      <c r="I1089" t="str">
        <f>VLOOKUP(Order_Details[[#This Row],[Order ID]],'List of Orders '!$A$1:$E$501,3,FALSE)</f>
        <v>Sharda</v>
      </c>
      <c r="J1089" t="str">
        <f>INDEX('List of Orders '!$D$2:$D$501, MATCH(Order_Details[[#This Row],[Order ID]],'List of Orders '!$A$2:$A$501,0))</f>
        <v>Kerala</v>
      </c>
      <c r="K1089" t="str">
        <f>INDEX('List of Orders '!$E$2:$E$501, MATCH(Order_Details[[#This Row],[Order ID]],'List of Orders '!$A$2:$A$501,0))</f>
        <v>Thiruvananthapuram</v>
      </c>
      <c r="L1089" s="4"/>
      <c r="M1089"/>
    </row>
    <row r="1090" spans="1:13" x14ac:dyDescent="0.3">
      <c r="A1090" s="1" t="s">
        <v>150</v>
      </c>
      <c r="B1090" s="2">
        <v>965</v>
      </c>
      <c r="C1090" s="2">
        <v>-68</v>
      </c>
      <c r="D1090" s="2">
        <v>3</v>
      </c>
      <c r="E1090" s="1" t="s">
        <v>404</v>
      </c>
      <c r="F1090" s="1" t="s">
        <v>421</v>
      </c>
      <c r="G1090" s="2" t="str">
        <f>VLOOKUP(Order_Details[[#This Row],[Order ID]],'List of Orders '!$A$1:$E$501,2,FALSE)</f>
        <v>05-07-2019</v>
      </c>
      <c r="H1090" s="2" t="s">
        <v>1400</v>
      </c>
      <c r="I1090" t="str">
        <f>VLOOKUP(Order_Details[[#This Row],[Order ID]],'List of Orders '!$A$1:$E$501,3,FALSE)</f>
        <v>Anurag</v>
      </c>
      <c r="J1090" t="str">
        <f>INDEX('List of Orders '!$D$2:$D$501, MATCH(Order_Details[[#This Row],[Order ID]],'List of Orders '!$A$2:$A$501,0))</f>
        <v>Madhya Pradesh</v>
      </c>
      <c r="K1090" t="str">
        <f>INDEX('List of Orders '!$E$2:$E$501, MATCH(Order_Details[[#This Row],[Order ID]],'List of Orders '!$A$2:$A$501,0))</f>
        <v>Indore</v>
      </c>
      <c r="L1090" s="4"/>
      <c r="M1090"/>
    </row>
    <row r="1091" spans="1:13" x14ac:dyDescent="0.3">
      <c r="A1091" s="1" t="s">
        <v>150</v>
      </c>
      <c r="B1091" s="2">
        <v>206</v>
      </c>
      <c r="C1091" s="2">
        <v>12</v>
      </c>
      <c r="D1091" s="2">
        <v>1</v>
      </c>
      <c r="E1091" s="1" t="s">
        <v>404</v>
      </c>
      <c r="F1091" s="1" t="s">
        <v>421</v>
      </c>
      <c r="G1091" s="2" t="str">
        <f>VLOOKUP(Order_Details[[#This Row],[Order ID]],'List of Orders '!$A$1:$E$501,2,FALSE)</f>
        <v>05-07-2019</v>
      </c>
      <c r="H1091" s="2" t="s">
        <v>1400</v>
      </c>
      <c r="I1091" t="str">
        <f>VLOOKUP(Order_Details[[#This Row],[Order ID]],'List of Orders '!$A$1:$E$501,3,FALSE)</f>
        <v>Anurag</v>
      </c>
      <c r="J1091" t="str">
        <f>INDEX('List of Orders '!$D$2:$D$501, MATCH(Order_Details[[#This Row],[Order ID]],'List of Orders '!$A$2:$A$501,0))</f>
        <v>Madhya Pradesh</v>
      </c>
      <c r="K1091" t="str">
        <f>INDEX('List of Orders '!$E$2:$E$501, MATCH(Order_Details[[#This Row],[Order ID]],'List of Orders '!$A$2:$A$501,0))</f>
        <v>Indore</v>
      </c>
      <c r="L1091" s="4"/>
      <c r="M1091"/>
    </row>
    <row r="1092" spans="1:13" x14ac:dyDescent="0.3">
      <c r="A1092" s="1" t="s">
        <v>153</v>
      </c>
      <c r="B1092" s="2">
        <v>1137</v>
      </c>
      <c r="C1092" s="2">
        <v>-14</v>
      </c>
      <c r="D1092" s="2">
        <v>7</v>
      </c>
      <c r="E1092" s="1" t="s">
        <v>404</v>
      </c>
      <c r="F1092" s="1" t="s">
        <v>421</v>
      </c>
      <c r="G1092" s="2" t="str">
        <f>VLOOKUP(Order_Details[[#This Row],[Order ID]],'List of Orders '!$A$1:$E$501,2,FALSE)</f>
        <v>11-07-2019</v>
      </c>
      <c r="H1092" s="2" t="s">
        <v>1400</v>
      </c>
      <c r="I1092" t="str">
        <f>VLOOKUP(Order_Details[[#This Row],[Order ID]],'List of Orders '!$A$1:$E$501,3,FALSE)</f>
        <v>Tulika</v>
      </c>
      <c r="J1092" t="str">
        <f>INDEX('List of Orders '!$D$2:$D$501, MATCH(Order_Details[[#This Row],[Order ID]],'List of Orders '!$A$2:$A$501,0))</f>
        <v>Madhya Pradesh</v>
      </c>
      <c r="K1092" t="str">
        <f>INDEX('List of Orders '!$E$2:$E$501, MATCH(Order_Details[[#This Row],[Order ID]],'List of Orders '!$A$2:$A$501,0))</f>
        <v>Bhopal</v>
      </c>
      <c r="L1092" s="4"/>
      <c r="M1092"/>
    </row>
    <row r="1093" spans="1:13" x14ac:dyDescent="0.3">
      <c r="A1093" s="1" t="s">
        <v>154</v>
      </c>
      <c r="B1093" s="2">
        <v>1514</v>
      </c>
      <c r="C1093" s="2">
        <v>742</v>
      </c>
      <c r="D1093" s="2">
        <v>4</v>
      </c>
      <c r="E1093" s="1" t="s">
        <v>404</v>
      </c>
      <c r="F1093" s="1" t="s">
        <v>421</v>
      </c>
      <c r="G1093" s="2" t="str">
        <f>VLOOKUP(Order_Details[[#This Row],[Order ID]],'List of Orders '!$A$1:$E$501,2,FALSE)</f>
        <v>17-07-2019</v>
      </c>
      <c r="H1093" s="2" t="s">
        <v>1400</v>
      </c>
      <c r="I1093" t="str">
        <f>VLOOKUP(Order_Details[[#This Row],[Order ID]],'List of Orders '!$A$1:$E$501,3,FALSE)</f>
        <v>Pournamasi</v>
      </c>
      <c r="J1093" t="str">
        <f>INDEX('List of Orders '!$D$2:$D$501, MATCH(Order_Details[[#This Row],[Order ID]],'List of Orders '!$A$2:$A$501,0))</f>
        <v>Madhya Pradesh</v>
      </c>
      <c r="K1093" t="str">
        <f>INDEX('List of Orders '!$E$2:$E$501, MATCH(Order_Details[[#This Row],[Order ID]],'List of Orders '!$A$2:$A$501,0))</f>
        <v>Indore</v>
      </c>
      <c r="L1093" s="4"/>
      <c r="M1093"/>
    </row>
    <row r="1094" spans="1:13" x14ac:dyDescent="0.3">
      <c r="A1094" s="1" t="s">
        <v>248</v>
      </c>
      <c r="B1094" s="2">
        <v>762</v>
      </c>
      <c r="C1094" s="2">
        <v>101</v>
      </c>
      <c r="D1094" s="2">
        <v>6</v>
      </c>
      <c r="E1094" s="1" t="s">
        <v>404</v>
      </c>
      <c r="F1094" s="1" t="s">
        <v>421</v>
      </c>
      <c r="G1094" s="2" t="str">
        <f>VLOOKUP(Order_Details[[#This Row],[Order ID]],'List of Orders '!$A$1:$E$501,2,FALSE)</f>
        <v>30-07-2019</v>
      </c>
      <c r="H1094" s="2" t="s">
        <v>1400</v>
      </c>
      <c r="I1094" t="str">
        <f>VLOOKUP(Order_Details[[#This Row],[Order ID]],'List of Orders '!$A$1:$E$501,3,FALSE)</f>
        <v>Mukesh</v>
      </c>
      <c r="J1094" t="str">
        <f>INDEX('List of Orders '!$D$2:$D$501, MATCH(Order_Details[[#This Row],[Order ID]],'List of Orders '!$A$2:$A$501,0))</f>
        <v>Haryana</v>
      </c>
      <c r="K1094" t="str">
        <f>INDEX('List of Orders '!$E$2:$E$501, MATCH(Order_Details[[#This Row],[Order ID]],'List of Orders '!$A$2:$A$501,0))</f>
        <v>Chandigarh</v>
      </c>
      <c r="L1094" s="4"/>
      <c r="M1094"/>
    </row>
    <row r="1095" spans="1:13" x14ac:dyDescent="0.3">
      <c r="A1095" s="1" t="s">
        <v>160</v>
      </c>
      <c r="B1095" s="2">
        <v>2847</v>
      </c>
      <c r="C1095" s="2">
        <v>712</v>
      </c>
      <c r="D1095" s="2">
        <v>8</v>
      </c>
      <c r="E1095" s="1" t="s">
        <v>404</v>
      </c>
      <c r="F1095" s="1" t="s">
        <v>421</v>
      </c>
      <c r="G1095" s="2" t="str">
        <f>VLOOKUP(Order_Details[[#This Row],[Order ID]],'List of Orders '!$A$1:$E$501,2,FALSE)</f>
        <v>06-08-2019</v>
      </c>
      <c r="H1095" s="2" t="s">
        <v>1400</v>
      </c>
      <c r="I1095" t="str">
        <f>VLOOKUP(Order_Details[[#This Row],[Order ID]],'List of Orders '!$A$1:$E$501,3,FALSE)</f>
        <v>Sarita</v>
      </c>
      <c r="J1095" t="str">
        <f>INDEX('List of Orders '!$D$2:$D$501, MATCH(Order_Details[[#This Row],[Order ID]],'List of Orders '!$A$2:$A$501,0))</f>
        <v>Maharashtra</v>
      </c>
      <c r="K1095" t="str">
        <f>INDEX('List of Orders '!$E$2:$E$501, MATCH(Order_Details[[#This Row],[Order ID]],'List of Orders '!$A$2:$A$501,0))</f>
        <v>Pune</v>
      </c>
      <c r="L1095" s="4"/>
      <c r="M1095"/>
    </row>
    <row r="1096" spans="1:13" x14ac:dyDescent="0.3">
      <c r="A1096" s="1" t="s">
        <v>252</v>
      </c>
      <c r="B1096" s="2">
        <v>663</v>
      </c>
      <c r="C1096" s="2">
        <v>-212</v>
      </c>
      <c r="D1096" s="2">
        <v>5</v>
      </c>
      <c r="E1096" s="1" t="s">
        <v>404</v>
      </c>
      <c r="F1096" s="1" t="s">
        <v>421</v>
      </c>
      <c r="G1096" s="2" t="str">
        <f>VLOOKUP(Order_Details[[#This Row],[Order ID]],'List of Orders '!$A$1:$E$501,2,FALSE)</f>
        <v>10-08-2019</v>
      </c>
      <c r="H1096" s="2" t="s">
        <v>1400</v>
      </c>
      <c r="I1096" t="str">
        <f>VLOOKUP(Order_Details[[#This Row],[Order ID]],'List of Orders '!$A$1:$E$501,3,FALSE)</f>
        <v>Vini</v>
      </c>
      <c r="J1096" t="str">
        <f>INDEX('List of Orders '!$D$2:$D$501, MATCH(Order_Details[[#This Row],[Order ID]],'List of Orders '!$A$2:$A$501,0))</f>
        <v>Karnataka</v>
      </c>
      <c r="K1096" t="str">
        <f>INDEX('List of Orders '!$E$2:$E$501, MATCH(Order_Details[[#This Row],[Order ID]],'List of Orders '!$A$2:$A$501,0))</f>
        <v>Bangalore</v>
      </c>
      <c r="L1096" s="4"/>
      <c r="M1096"/>
    </row>
    <row r="1097" spans="1:13" x14ac:dyDescent="0.3">
      <c r="A1097" s="1" t="s">
        <v>163</v>
      </c>
      <c r="B1097" s="2">
        <v>80</v>
      </c>
      <c r="C1097" s="2">
        <v>-56</v>
      </c>
      <c r="D1097" s="2">
        <v>4</v>
      </c>
      <c r="E1097" s="1" t="s">
        <v>404</v>
      </c>
      <c r="F1097" s="1" t="s">
        <v>434</v>
      </c>
      <c r="G1097" s="2" t="str">
        <f>VLOOKUP(Order_Details[[#This Row],[Order ID]],'List of Orders '!$A$1:$E$501,2,FALSE)</f>
        <v>01-04-2018</v>
      </c>
      <c r="H1097" s="2" t="s">
        <v>1400</v>
      </c>
      <c r="I1097" t="str">
        <f>VLOOKUP(Order_Details[[#This Row],[Order ID]],'List of Orders '!$A$1:$E$501,3,FALSE)</f>
        <v>Bharat</v>
      </c>
      <c r="J1097" t="str">
        <f>INDEX('List of Orders '!$D$2:$D$501, MATCH(Order_Details[[#This Row],[Order ID]],'List of Orders '!$A$2:$A$501,0))</f>
        <v>Gujarat</v>
      </c>
      <c r="K1097" t="str">
        <f>INDEX('List of Orders '!$E$2:$E$501, MATCH(Order_Details[[#This Row],[Order ID]],'List of Orders '!$A$2:$A$501,0))</f>
        <v>Ahmedabad</v>
      </c>
      <c r="L1097" s="4"/>
      <c r="M1097"/>
    </row>
    <row r="1098" spans="1:13" x14ac:dyDescent="0.3">
      <c r="A1098" s="1" t="s">
        <v>11</v>
      </c>
      <c r="B1098" s="2">
        <v>485</v>
      </c>
      <c r="C1098" s="2">
        <v>29</v>
      </c>
      <c r="D1098" s="2">
        <v>4</v>
      </c>
      <c r="E1098" s="1" t="s">
        <v>404</v>
      </c>
      <c r="F1098" s="1" t="s">
        <v>434</v>
      </c>
      <c r="G1098" s="2" t="str">
        <f>VLOOKUP(Order_Details[[#This Row],[Order ID]],'List of Orders '!$A$1:$E$501,2,FALSE)</f>
        <v>09-04-2018</v>
      </c>
      <c r="H1098" s="2" t="s">
        <v>1400</v>
      </c>
      <c r="I1098" t="str">
        <f>VLOOKUP(Order_Details[[#This Row],[Order ID]],'List of Orders '!$A$1:$E$501,3,FALSE)</f>
        <v>Jitesh</v>
      </c>
      <c r="J1098" t="str">
        <f>INDEX('List of Orders '!$D$2:$D$501, MATCH(Order_Details[[#This Row],[Order ID]],'List of Orders '!$A$2:$A$501,0))</f>
        <v>Uttar Pradesh</v>
      </c>
      <c r="K1098" t="str">
        <f>INDEX('List of Orders '!$E$2:$E$501, MATCH(Order_Details[[#This Row],[Order ID]],'List of Orders '!$A$2:$A$501,0))</f>
        <v>Lucknow</v>
      </c>
      <c r="L1098" s="4"/>
      <c r="M1098"/>
    </row>
    <row r="1099" spans="1:13" x14ac:dyDescent="0.3">
      <c r="A1099" s="1" t="s">
        <v>435</v>
      </c>
      <c r="B1099" s="2">
        <v>98</v>
      </c>
      <c r="C1099" s="2">
        <v>-12</v>
      </c>
      <c r="D1099" s="2">
        <v>2</v>
      </c>
      <c r="E1099" s="1" t="s">
        <v>404</v>
      </c>
      <c r="F1099" s="1" t="s">
        <v>434</v>
      </c>
      <c r="G1099" s="2" t="str">
        <f>VLOOKUP(Order_Details[[#This Row],[Order ID]],'List of Orders '!$A$1:$E$501,2,FALSE)</f>
        <v>14-04-2018</v>
      </c>
      <c r="H1099" s="2" t="s">
        <v>1400</v>
      </c>
      <c r="I1099" t="str">
        <f>VLOOKUP(Order_Details[[#This Row],[Order ID]],'List of Orders '!$A$1:$E$501,3,FALSE)</f>
        <v>Vandana</v>
      </c>
      <c r="J1099" t="str">
        <f>INDEX('List of Orders '!$D$2:$D$501, MATCH(Order_Details[[#This Row],[Order ID]],'List of Orders '!$A$2:$A$501,0))</f>
        <v>Himachal Pradesh</v>
      </c>
      <c r="K1099" t="str">
        <f>INDEX('List of Orders '!$E$2:$E$501, MATCH(Order_Details[[#This Row],[Order ID]],'List of Orders '!$A$2:$A$501,0))</f>
        <v>Simla</v>
      </c>
      <c r="L1099" s="4"/>
      <c r="M1099"/>
    </row>
    <row r="1100" spans="1:13" x14ac:dyDescent="0.3">
      <c r="A1100" s="1" t="s">
        <v>436</v>
      </c>
      <c r="B1100" s="2">
        <v>305</v>
      </c>
      <c r="C1100" s="2">
        <v>-270</v>
      </c>
      <c r="D1100" s="2">
        <v>5</v>
      </c>
      <c r="E1100" s="1" t="s">
        <v>404</v>
      </c>
      <c r="F1100" s="1" t="s">
        <v>434</v>
      </c>
      <c r="G1100" s="2" t="str">
        <f>VLOOKUP(Order_Details[[#This Row],[Order ID]],'List of Orders '!$A$1:$E$501,2,FALSE)</f>
        <v>17-04-2018000</v>
      </c>
      <c r="H1100" s="2" t="s">
        <v>1400</v>
      </c>
      <c r="I1100" t="str">
        <f>VLOOKUP(Order_Details[[#This Row],[Order ID]],'List of Orders '!$A$1:$E$501,3,FALSE)</f>
        <v>Sagar</v>
      </c>
      <c r="J1100" t="str">
        <f>INDEX('List of Orders '!$D$2:$D$501, MATCH(Order_Details[[#This Row],[Order ID]],'List of Orders '!$A$2:$A$501,0))</f>
        <v>Nagaland</v>
      </c>
      <c r="K1100" t="str">
        <f>INDEX('List of Orders '!$E$2:$E$501, MATCH(Order_Details[[#This Row],[Order ID]],'List of Orders '!$A$2:$A$501,0))</f>
        <v>Kohima</v>
      </c>
      <c r="L1100" s="4"/>
      <c r="M1100"/>
    </row>
    <row r="1101" spans="1:13" x14ac:dyDescent="0.3">
      <c r="A1101" s="1" t="s">
        <v>437</v>
      </c>
      <c r="B1101" s="2">
        <v>233</v>
      </c>
      <c r="C1101" s="2">
        <v>-10</v>
      </c>
      <c r="D1101" s="2">
        <v>5</v>
      </c>
      <c r="E1101" s="1" t="s">
        <v>404</v>
      </c>
      <c r="F1101" s="1" t="s">
        <v>434</v>
      </c>
      <c r="G1101" s="2" t="str">
        <f>VLOOKUP(Order_Details[[#This Row],[Order ID]],'List of Orders '!$A$1:$E$501,2,FALSE)</f>
        <v>21-04-2018</v>
      </c>
      <c r="H1101" s="2" t="s">
        <v>1400</v>
      </c>
      <c r="I1101" t="str">
        <f>VLOOKUP(Order_Details[[#This Row],[Order ID]],'List of Orders '!$A$1:$E$501,3,FALSE)</f>
        <v>Deepak</v>
      </c>
      <c r="J1101" t="str">
        <f>INDEX('List of Orders '!$D$2:$D$501, MATCH(Order_Details[[#This Row],[Order ID]],'List of Orders '!$A$2:$A$501,0))</f>
        <v>Madhya Pradesh</v>
      </c>
      <c r="K1101" t="str">
        <f>INDEX('List of Orders '!$E$2:$E$501, MATCH(Order_Details[[#This Row],[Order ID]],'List of Orders '!$A$2:$A$501,0))</f>
        <v>Bhopal</v>
      </c>
      <c r="L1101" s="4"/>
      <c r="M1101"/>
    </row>
    <row r="1102" spans="1:13" x14ac:dyDescent="0.3">
      <c r="A1102" s="1" t="s">
        <v>437</v>
      </c>
      <c r="B1102" s="2">
        <v>228</v>
      </c>
      <c r="C1102" s="2">
        <v>63</v>
      </c>
      <c r="D1102" s="2">
        <v>3</v>
      </c>
      <c r="E1102" s="1" t="s">
        <v>404</v>
      </c>
      <c r="F1102" s="1" t="s">
        <v>434</v>
      </c>
      <c r="G1102" s="2" t="str">
        <f>VLOOKUP(Order_Details[[#This Row],[Order ID]],'List of Orders '!$A$1:$E$501,2,FALSE)</f>
        <v>21-04-2018</v>
      </c>
      <c r="H1102" s="2" t="s">
        <v>1400</v>
      </c>
      <c r="I1102" t="str">
        <f>VLOOKUP(Order_Details[[#This Row],[Order ID]],'List of Orders '!$A$1:$E$501,3,FALSE)</f>
        <v>Deepak</v>
      </c>
      <c r="J1102" t="str">
        <f>INDEX('List of Orders '!$D$2:$D$501, MATCH(Order_Details[[#This Row],[Order ID]],'List of Orders '!$A$2:$A$501,0))</f>
        <v>Madhya Pradesh</v>
      </c>
      <c r="K1102" t="str">
        <f>INDEX('List of Orders '!$E$2:$E$501, MATCH(Order_Details[[#This Row],[Order ID]],'List of Orders '!$A$2:$A$501,0))</f>
        <v>Bhopal</v>
      </c>
      <c r="L1102" s="4"/>
      <c r="M1102"/>
    </row>
    <row r="1103" spans="1:13" x14ac:dyDescent="0.3">
      <c r="A1103" s="1" t="s">
        <v>170</v>
      </c>
      <c r="B1103" s="2">
        <v>263</v>
      </c>
      <c r="C1103" s="2">
        <v>-63</v>
      </c>
      <c r="D1103" s="2">
        <v>2</v>
      </c>
      <c r="E1103" s="1" t="s">
        <v>404</v>
      </c>
      <c r="F1103" s="1" t="s">
        <v>434</v>
      </c>
      <c r="G1103" s="2" t="str">
        <f>VLOOKUP(Order_Details[[#This Row],[Order ID]],'List of Orders '!$A$1:$E$501,2,FALSE)</f>
        <v>13-05-2018</v>
      </c>
      <c r="H1103" s="2" t="s">
        <v>1400</v>
      </c>
      <c r="I1103" t="str">
        <f>VLOOKUP(Order_Details[[#This Row],[Order ID]],'List of Orders '!$A$1:$E$501,3,FALSE)</f>
        <v>Kirti</v>
      </c>
      <c r="J1103" t="str">
        <f>INDEX('List of Orders '!$D$2:$D$501, MATCH(Order_Details[[#This Row],[Order ID]],'List of Orders '!$A$2:$A$501,0))</f>
        <v>Jammu And Kashmir</v>
      </c>
      <c r="K1103" t="str">
        <f>INDEX('List of Orders '!$E$2:$E$501, MATCH(Order_Details[[#This Row],[Order ID]],'List of Orders '!$A$2:$A$501,0))</f>
        <v>Kashmir</v>
      </c>
      <c r="L1103" s="4"/>
      <c r="M1103"/>
    </row>
    <row r="1104" spans="1:13" x14ac:dyDescent="0.3">
      <c r="A1104" s="1" t="s">
        <v>170</v>
      </c>
      <c r="B1104" s="2">
        <v>36</v>
      </c>
      <c r="C1104" s="2">
        <v>-7</v>
      </c>
      <c r="D1104" s="2">
        <v>1</v>
      </c>
      <c r="E1104" s="1" t="s">
        <v>404</v>
      </c>
      <c r="F1104" s="1" t="s">
        <v>434</v>
      </c>
      <c r="G1104" s="2" t="str">
        <f>VLOOKUP(Order_Details[[#This Row],[Order ID]],'List of Orders '!$A$1:$E$501,2,FALSE)</f>
        <v>13-05-2018</v>
      </c>
      <c r="H1104" s="2" t="s">
        <v>1400</v>
      </c>
      <c r="I1104" t="str">
        <f>VLOOKUP(Order_Details[[#This Row],[Order ID]],'List of Orders '!$A$1:$E$501,3,FALSE)</f>
        <v>Kirti</v>
      </c>
      <c r="J1104" t="str">
        <f>INDEX('List of Orders '!$D$2:$D$501, MATCH(Order_Details[[#This Row],[Order ID]],'List of Orders '!$A$2:$A$501,0))</f>
        <v>Jammu And Kashmir</v>
      </c>
      <c r="K1104" t="str">
        <f>INDEX('List of Orders '!$E$2:$E$501, MATCH(Order_Details[[#This Row],[Order ID]],'List of Orders '!$A$2:$A$501,0))</f>
        <v>Kashmir</v>
      </c>
      <c r="L1104" s="4"/>
      <c r="M1104"/>
    </row>
    <row r="1105" spans="1:13" x14ac:dyDescent="0.3">
      <c r="A1105" s="1" t="s">
        <v>27</v>
      </c>
      <c r="B1105" s="2">
        <v>925</v>
      </c>
      <c r="C1105" s="2">
        <v>-447</v>
      </c>
      <c r="D1105" s="2">
        <v>5</v>
      </c>
      <c r="E1105" s="1" t="s">
        <v>404</v>
      </c>
      <c r="F1105" s="1" t="s">
        <v>434</v>
      </c>
      <c r="G1105" s="2" t="str">
        <f>VLOOKUP(Order_Details[[#This Row],[Order ID]],'List of Orders '!$A$1:$E$501,2,FALSE)</f>
        <v>20-05-2018</v>
      </c>
      <c r="H1105" s="2" t="s">
        <v>1400</v>
      </c>
      <c r="I1105" t="str">
        <f>VLOOKUP(Order_Details[[#This Row],[Order ID]],'List of Orders '!$A$1:$E$501,3,FALSE)</f>
        <v>Chirag</v>
      </c>
      <c r="J1105" t="str">
        <f>INDEX('List of Orders '!$D$2:$D$501, MATCH(Order_Details[[#This Row],[Order ID]],'List of Orders '!$A$2:$A$501,0))</f>
        <v>Maharashtra</v>
      </c>
      <c r="K1105" t="str">
        <f>INDEX('List of Orders '!$E$2:$E$501, MATCH(Order_Details[[#This Row],[Order ID]],'List of Orders '!$A$2:$A$501,0))</f>
        <v>Mumbai</v>
      </c>
      <c r="L1105" s="4"/>
      <c r="M1105"/>
    </row>
    <row r="1106" spans="1:13" x14ac:dyDescent="0.3">
      <c r="A1106" s="1" t="s">
        <v>31</v>
      </c>
      <c r="B1106" s="2">
        <v>269</v>
      </c>
      <c r="C1106" s="2">
        <v>-86</v>
      </c>
      <c r="D1106" s="2">
        <v>2</v>
      </c>
      <c r="E1106" s="1" t="s">
        <v>404</v>
      </c>
      <c r="F1106" s="1" t="s">
        <v>434</v>
      </c>
      <c r="G1106" s="2" t="str">
        <f>VLOOKUP(Order_Details[[#This Row],[Order ID]],'List of Orders '!$A$1:$E$501,2,FALSE)</f>
        <v>24-05-2018</v>
      </c>
      <c r="H1106" s="2" t="s">
        <v>1400</v>
      </c>
      <c r="I1106" t="str">
        <f>VLOOKUP(Order_Details[[#This Row],[Order ID]],'List of Orders '!$A$1:$E$501,3,FALSE)</f>
        <v>Sabah</v>
      </c>
      <c r="J1106" t="str">
        <f>INDEX('List of Orders '!$D$2:$D$501, MATCH(Order_Details[[#This Row],[Order ID]],'List of Orders '!$A$2:$A$501,0))</f>
        <v>Maharashtra</v>
      </c>
      <c r="K1106" t="str">
        <f>INDEX('List of Orders '!$E$2:$E$501, MATCH(Order_Details[[#This Row],[Order ID]],'List of Orders '!$A$2:$A$501,0))</f>
        <v>Mumbai</v>
      </c>
      <c r="L1106" s="4"/>
      <c r="M1106"/>
    </row>
    <row r="1107" spans="1:13" x14ac:dyDescent="0.3">
      <c r="A1107" s="1" t="s">
        <v>33</v>
      </c>
      <c r="B1107" s="2">
        <v>624</v>
      </c>
      <c r="C1107" s="2">
        <v>37</v>
      </c>
      <c r="D1107" s="2">
        <v>2</v>
      </c>
      <c r="E1107" s="1" t="s">
        <v>404</v>
      </c>
      <c r="F1107" s="1" t="s">
        <v>434</v>
      </c>
      <c r="G1107" s="2" t="str">
        <f>VLOOKUP(Order_Details[[#This Row],[Order ID]],'List of Orders '!$A$1:$E$501,2,FALSE)</f>
        <v>26-05-2018</v>
      </c>
      <c r="H1107" s="2" t="s">
        <v>1400</v>
      </c>
      <c r="I1107" t="str">
        <f>VLOOKUP(Order_Details[[#This Row],[Order ID]],'List of Orders '!$A$1:$E$501,3,FALSE)</f>
        <v>Priyanka</v>
      </c>
      <c r="J1107" t="str">
        <f>INDEX('List of Orders '!$D$2:$D$501, MATCH(Order_Details[[#This Row],[Order ID]],'List of Orders '!$A$2:$A$501,0))</f>
        <v>Maharashtra</v>
      </c>
      <c r="K1107" t="str">
        <f>INDEX('List of Orders '!$E$2:$E$501, MATCH(Order_Details[[#This Row],[Order ID]],'List of Orders '!$A$2:$A$501,0))</f>
        <v>Pune</v>
      </c>
      <c r="L1107" s="4"/>
      <c r="M1107"/>
    </row>
    <row r="1108" spans="1:13" x14ac:dyDescent="0.3">
      <c r="A1108" s="1" t="s">
        <v>34</v>
      </c>
      <c r="B1108" s="2">
        <v>1021</v>
      </c>
      <c r="C1108" s="2">
        <v>-48</v>
      </c>
      <c r="D1108" s="2">
        <v>4</v>
      </c>
      <c r="E1108" s="1" t="s">
        <v>404</v>
      </c>
      <c r="F1108" s="1" t="s">
        <v>434</v>
      </c>
      <c r="G1108" s="2" t="str">
        <f>VLOOKUP(Order_Details[[#This Row],[Order ID]],'List of Orders '!$A$1:$E$501,2,FALSE)</f>
        <v>27-05-2018</v>
      </c>
      <c r="H1108" s="2" t="s">
        <v>1400</v>
      </c>
      <c r="I1108" t="str">
        <f>VLOOKUP(Order_Details[[#This Row],[Order ID]],'List of Orders '!$A$1:$E$501,3,FALSE)</f>
        <v>Tulika</v>
      </c>
      <c r="J1108" t="str">
        <f>INDEX('List of Orders '!$D$2:$D$501, MATCH(Order_Details[[#This Row],[Order ID]],'List of Orders '!$A$2:$A$501,0))</f>
        <v>Madhya Pradesh</v>
      </c>
      <c r="K1108" t="str">
        <f>INDEX('List of Orders '!$E$2:$E$501, MATCH(Order_Details[[#This Row],[Order ID]],'List of Orders '!$A$2:$A$501,0))</f>
        <v>Bhopal</v>
      </c>
      <c r="L1108" s="4"/>
      <c r="M1108"/>
    </row>
    <row r="1109" spans="1:13" x14ac:dyDescent="0.3">
      <c r="A1109" s="1" t="s">
        <v>318</v>
      </c>
      <c r="B1109" s="2">
        <v>86</v>
      </c>
      <c r="C1109" s="2">
        <v>-21</v>
      </c>
      <c r="D1109" s="2">
        <v>1</v>
      </c>
      <c r="E1109" s="1" t="s">
        <v>404</v>
      </c>
      <c r="F1109" s="1" t="s">
        <v>434</v>
      </c>
      <c r="G1109" s="2" t="str">
        <f>VLOOKUP(Order_Details[[#This Row],[Order ID]],'List of Orders '!$A$1:$E$501,2,FALSE)</f>
        <v>01-06-2018</v>
      </c>
      <c r="H1109" s="2" t="s">
        <v>1400</v>
      </c>
      <c r="I1109" t="str">
        <f>VLOOKUP(Order_Details[[#This Row],[Order ID]],'List of Orders '!$A$1:$E$501,3,FALSE)</f>
        <v>Sweta</v>
      </c>
      <c r="J1109" t="str">
        <f>INDEX('List of Orders '!$D$2:$D$501, MATCH(Order_Details[[#This Row],[Order ID]],'List of Orders '!$A$2:$A$501,0))</f>
        <v>Maharashtra</v>
      </c>
      <c r="K1109" t="str">
        <f>INDEX('List of Orders '!$E$2:$E$501, MATCH(Order_Details[[#This Row],[Order ID]],'List of Orders '!$A$2:$A$501,0))</f>
        <v>Mumbai</v>
      </c>
      <c r="L1109" s="4"/>
      <c r="M1109"/>
    </row>
    <row r="1110" spans="1:13" x14ac:dyDescent="0.3">
      <c r="A1110" s="1" t="s">
        <v>438</v>
      </c>
      <c r="B1110" s="2">
        <v>934</v>
      </c>
      <c r="C1110" s="2">
        <v>-916</v>
      </c>
      <c r="D1110" s="2">
        <v>7</v>
      </c>
      <c r="E1110" s="1" t="s">
        <v>404</v>
      </c>
      <c r="F1110" s="1" t="s">
        <v>434</v>
      </c>
      <c r="G1110" s="2" t="str">
        <f>VLOOKUP(Order_Details[[#This Row],[Order ID]],'List of Orders '!$A$1:$E$501,2,FALSE)</f>
        <v>05-06-2018</v>
      </c>
      <c r="H1110" s="2" t="s">
        <v>1400</v>
      </c>
      <c r="I1110" t="str">
        <f>VLOOKUP(Order_Details[[#This Row],[Order ID]],'List of Orders '!$A$1:$E$501,3,FALSE)</f>
        <v>Tanvi</v>
      </c>
      <c r="J1110" t="str">
        <f>INDEX('List of Orders '!$D$2:$D$501, MATCH(Order_Details[[#This Row],[Order ID]],'List of Orders '!$A$2:$A$501,0))</f>
        <v>Punjab</v>
      </c>
      <c r="K1110" t="str">
        <f>INDEX('List of Orders '!$E$2:$E$501, MATCH(Order_Details[[#This Row],[Order ID]],'List of Orders '!$A$2:$A$501,0))</f>
        <v>Chandigarh</v>
      </c>
      <c r="L1110" s="4"/>
      <c r="M1110"/>
    </row>
    <row r="1111" spans="1:13" x14ac:dyDescent="0.3">
      <c r="A1111" s="1" t="s">
        <v>344</v>
      </c>
      <c r="B1111" s="2">
        <v>342</v>
      </c>
      <c r="C1111" s="2">
        <v>-103</v>
      </c>
      <c r="D1111" s="2">
        <v>4</v>
      </c>
      <c r="E1111" s="1" t="s">
        <v>404</v>
      </c>
      <c r="F1111" s="1" t="s">
        <v>434</v>
      </c>
      <c r="G1111" s="2" t="str">
        <f>VLOOKUP(Order_Details[[#This Row],[Order ID]],'List of Orders '!$A$1:$E$501,2,FALSE)</f>
        <v>15-06-2018</v>
      </c>
      <c r="H1111" s="2" t="s">
        <v>1400</v>
      </c>
      <c r="I1111" t="str">
        <f>VLOOKUP(Order_Details[[#This Row],[Order ID]],'List of Orders '!$A$1:$E$501,3,FALSE)</f>
        <v>Chandni</v>
      </c>
      <c r="J1111" t="str">
        <f>INDEX('List of Orders '!$D$2:$D$501, MATCH(Order_Details[[#This Row],[Order ID]],'List of Orders '!$A$2:$A$501,0))</f>
        <v>Rajasthan</v>
      </c>
      <c r="K1111" t="str">
        <f>INDEX('List of Orders '!$E$2:$E$501, MATCH(Order_Details[[#This Row],[Order ID]],'List of Orders '!$A$2:$A$501,0))</f>
        <v>Jaipur</v>
      </c>
      <c r="L1111" s="4"/>
      <c r="M1111"/>
    </row>
    <row r="1112" spans="1:13" x14ac:dyDescent="0.3">
      <c r="A1112" s="1" t="s">
        <v>42</v>
      </c>
      <c r="B1112" s="2">
        <v>1096</v>
      </c>
      <c r="C1112" s="2">
        <v>-658</v>
      </c>
      <c r="D1112" s="2">
        <v>7</v>
      </c>
      <c r="E1112" s="1" t="s">
        <v>404</v>
      </c>
      <c r="F1112" s="1" t="s">
        <v>434</v>
      </c>
      <c r="G1112" s="2" t="str">
        <f>VLOOKUP(Order_Details[[#This Row],[Order ID]],'List of Orders '!$A$1:$E$501,2,FALSE)</f>
        <v>20-06-2018</v>
      </c>
      <c r="H1112" s="2" t="s">
        <v>1400</v>
      </c>
      <c r="I1112" t="str">
        <f>VLOOKUP(Order_Details[[#This Row],[Order ID]],'List of Orders '!$A$1:$E$501,3,FALSE)</f>
        <v>Bhawna</v>
      </c>
      <c r="J1112" t="str">
        <f>INDEX('List of Orders '!$D$2:$D$501, MATCH(Order_Details[[#This Row],[Order ID]],'List of Orders '!$A$2:$A$501,0))</f>
        <v>Madhya Pradesh</v>
      </c>
      <c r="K1112" t="str">
        <f>INDEX('List of Orders '!$E$2:$E$501, MATCH(Order_Details[[#This Row],[Order ID]],'List of Orders '!$A$2:$A$501,0))</f>
        <v>Indore</v>
      </c>
      <c r="L1112" s="4"/>
      <c r="M1112"/>
    </row>
    <row r="1113" spans="1:13" x14ac:dyDescent="0.3">
      <c r="A1113" s="1" t="s">
        <v>259</v>
      </c>
      <c r="B1113" s="2">
        <v>469</v>
      </c>
      <c r="C1113" s="2">
        <v>-459</v>
      </c>
      <c r="D1113" s="2">
        <v>3</v>
      </c>
      <c r="E1113" s="1" t="s">
        <v>404</v>
      </c>
      <c r="F1113" s="1" t="s">
        <v>434</v>
      </c>
      <c r="G1113" s="2" t="str">
        <f>VLOOKUP(Order_Details[[#This Row],[Order ID]],'List of Orders '!$A$1:$E$501,2,FALSE)</f>
        <v>28-06-2018</v>
      </c>
      <c r="H1113" s="2" t="s">
        <v>1400</v>
      </c>
      <c r="I1113" t="str">
        <f>VLOOKUP(Order_Details[[#This Row],[Order ID]],'List of Orders '!$A$1:$E$501,3,FALSE)</f>
        <v>Bhaggyasree</v>
      </c>
      <c r="J1113" t="str">
        <f>INDEX('List of Orders '!$D$2:$D$501, MATCH(Order_Details[[#This Row],[Order ID]],'List of Orders '!$A$2:$A$501,0))</f>
        <v>Maharashtra</v>
      </c>
      <c r="K1113" t="str">
        <f>INDEX('List of Orders '!$E$2:$E$501, MATCH(Order_Details[[#This Row],[Order ID]],'List of Orders '!$A$2:$A$501,0))</f>
        <v>Mumbai</v>
      </c>
      <c r="L1113" s="4"/>
      <c r="M1113"/>
    </row>
    <row r="1114" spans="1:13" x14ac:dyDescent="0.3">
      <c r="A1114" s="1" t="s">
        <v>439</v>
      </c>
      <c r="B1114" s="2">
        <v>46</v>
      </c>
      <c r="C1114" s="2">
        <v>0</v>
      </c>
      <c r="D1114" s="2">
        <v>2</v>
      </c>
      <c r="E1114" s="1" t="s">
        <v>404</v>
      </c>
      <c r="F1114" s="1" t="s">
        <v>434</v>
      </c>
      <c r="G1114" s="2" t="str">
        <f>VLOOKUP(Order_Details[[#This Row],[Order ID]],'List of Orders '!$A$1:$E$501,2,FALSE)</f>
        <v>14-07-2018</v>
      </c>
      <c r="H1114" s="2" t="s">
        <v>1400</v>
      </c>
      <c r="I1114" t="str">
        <f>VLOOKUP(Order_Details[[#This Row],[Order ID]],'List of Orders '!$A$1:$E$501,3,FALSE)</f>
        <v>Shweta</v>
      </c>
      <c r="J1114" t="str">
        <f>INDEX('List of Orders '!$D$2:$D$501, MATCH(Order_Details[[#This Row],[Order ID]],'List of Orders '!$A$2:$A$501,0))</f>
        <v>Madhya Pradesh</v>
      </c>
      <c r="K1114" t="str">
        <f>INDEX('List of Orders '!$E$2:$E$501, MATCH(Order_Details[[#This Row],[Order ID]],'List of Orders '!$A$2:$A$501,0))</f>
        <v>Indore</v>
      </c>
      <c r="L1114" s="4"/>
      <c r="M1114"/>
    </row>
    <row r="1115" spans="1:13" x14ac:dyDescent="0.3">
      <c r="A1115" s="1" t="s">
        <v>267</v>
      </c>
      <c r="B1115" s="2">
        <v>76</v>
      </c>
      <c r="C1115" s="2">
        <v>-54</v>
      </c>
      <c r="D1115" s="2">
        <v>3</v>
      </c>
      <c r="E1115" s="1" t="s">
        <v>404</v>
      </c>
      <c r="F1115" s="1" t="s">
        <v>434</v>
      </c>
      <c r="G1115" s="2" t="str">
        <f>VLOOKUP(Order_Details[[#This Row],[Order ID]],'List of Orders '!$A$1:$E$501,2,FALSE)</f>
        <v>01-08-2018</v>
      </c>
      <c r="H1115" s="2" t="s">
        <v>1400</v>
      </c>
      <c r="I1115" t="str">
        <f>VLOOKUP(Order_Details[[#This Row],[Order ID]],'List of Orders '!$A$1:$E$501,3,FALSE)</f>
        <v>Wale</v>
      </c>
      <c r="J1115" t="str">
        <f>INDEX('List of Orders '!$D$2:$D$501, MATCH(Order_Details[[#This Row],[Order ID]],'List of Orders '!$A$2:$A$501,0))</f>
        <v>Maharashtra</v>
      </c>
      <c r="K1115" t="str">
        <f>INDEX('List of Orders '!$E$2:$E$501, MATCH(Order_Details[[#This Row],[Order ID]],'List of Orders '!$A$2:$A$501,0))</f>
        <v>Mumbai</v>
      </c>
      <c r="L1115" s="4"/>
      <c r="M1115"/>
    </row>
    <row r="1116" spans="1:13" x14ac:dyDescent="0.3">
      <c r="A1116" s="1" t="s">
        <v>177</v>
      </c>
      <c r="B1116" s="2">
        <v>144</v>
      </c>
      <c r="C1116" s="2">
        <v>-7</v>
      </c>
      <c r="D1116" s="2">
        <v>4</v>
      </c>
      <c r="E1116" s="1" t="s">
        <v>404</v>
      </c>
      <c r="F1116" s="1" t="s">
        <v>434</v>
      </c>
      <c r="G1116" s="2" t="str">
        <f>VLOOKUP(Order_Details[[#This Row],[Order ID]],'List of Orders '!$A$1:$E$501,2,FALSE)</f>
        <v>03-08-2018</v>
      </c>
      <c r="H1116" s="2" t="s">
        <v>1400</v>
      </c>
      <c r="I1116" t="str">
        <f>VLOOKUP(Order_Details[[#This Row],[Order ID]],'List of Orders '!$A$1:$E$501,3,FALSE)</f>
        <v>Anisha</v>
      </c>
      <c r="J1116" t="str">
        <f>INDEX('List of Orders '!$D$2:$D$501, MATCH(Order_Details[[#This Row],[Order ID]],'List of Orders '!$A$2:$A$501,0))</f>
        <v>Nagaland</v>
      </c>
      <c r="K1116" t="str">
        <f>INDEX('List of Orders '!$E$2:$E$501, MATCH(Order_Details[[#This Row],[Order ID]],'List of Orders '!$A$2:$A$501,0))</f>
        <v>Kohima</v>
      </c>
      <c r="L1116" s="4"/>
      <c r="M1116"/>
    </row>
    <row r="1117" spans="1:13" x14ac:dyDescent="0.3">
      <c r="A1117" s="1" t="s">
        <v>440</v>
      </c>
      <c r="B1117" s="2">
        <v>108</v>
      </c>
      <c r="C1117" s="2">
        <v>-19</v>
      </c>
      <c r="D1117" s="2">
        <v>3</v>
      </c>
      <c r="E1117" s="1" t="s">
        <v>404</v>
      </c>
      <c r="F1117" s="1" t="s">
        <v>434</v>
      </c>
      <c r="G1117" s="2" t="str">
        <f>VLOOKUP(Order_Details[[#This Row],[Order ID]],'List of Orders '!$A$1:$E$501,2,FALSE)</f>
        <v>12-08-2018</v>
      </c>
      <c r="H1117" s="2" t="s">
        <v>1400</v>
      </c>
      <c r="I1117" t="str">
        <f>VLOOKUP(Order_Details[[#This Row],[Order ID]],'List of Orders '!$A$1:$E$501,3,FALSE)</f>
        <v>Pranav</v>
      </c>
      <c r="J1117" t="str">
        <f>INDEX('List of Orders '!$D$2:$D$501, MATCH(Order_Details[[#This Row],[Order ID]],'List of Orders '!$A$2:$A$501,0))</f>
        <v>Madhya Pradesh</v>
      </c>
      <c r="K1117" t="str">
        <f>INDEX('List of Orders '!$E$2:$E$501, MATCH(Order_Details[[#This Row],[Order ID]],'List of Orders '!$A$2:$A$501,0))</f>
        <v>Indore</v>
      </c>
      <c r="L1117" s="4"/>
      <c r="M1117"/>
    </row>
    <row r="1118" spans="1:13" x14ac:dyDescent="0.3">
      <c r="A1118" s="1" t="s">
        <v>441</v>
      </c>
      <c r="B1118" s="2">
        <v>482</v>
      </c>
      <c r="C1118" s="2">
        <v>-6</v>
      </c>
      <c r="D1118" s="2">
        <v>7</v>
      </c>
      <c r="E1118" s="1" t="s">
        <v>404</v>
      </c>
      <c r="F1118" s="1" t="s">
        <v>434</v>
      </c>
      <c r="G1118" s="2" t="str">
        <f>VLOOKUP(Order_Details[[#This Row],[Order ID]],'List of Orders '!$A$1:$E$501,2,FALSE)</f>
        <v>19-08-2018</v>
      </c>
      <c r="H1118" s="2" t="s">
        <v>1400</v>
      </c>
      <c r="I1118" t="str">
        <f>VLOOKUP(Order_Details[[#This Row],[Order ID]],'List of Orders '!$A$1:$E$501,3,FALSE)</f>
        <v>Navdeep</v>
      </c>
      <c r="J1118" t="str">
        <f>INDEX('List of Orders '!$D$2:$D$501, MATCH(Order_Details[[#This Row],[Order ID]],'List of Orders '!$A$2:$A$501,0))</f>
        <v>Madhya Pradesh</v>
      </c>
      <c r="K1118" t="str">
        <f>INDEX('List of Orders '!$E$2:$E$501, MATCH(Order_Details[[#This Row],[Order ID]],'List of Orders '!$A$2:$A$501,0))</f>
        <v>Indore</v>
      </c>
      <c r="L1118" s="4"/>
      <c r="M1118"/>
    </row>
    <row r="1119" spans="1:13" x14ac:dyDescent="0.3">
      <c r="A1119" s="1" t="s">
        <v>348</v>
      </c>
      <c r="B1119" s="2">
        <v>47</v>
      </c>
      <c r="C1119" s="2">
        <v>-21</v>
      </c>
      <c r="D1119" s="2">
        <v>2</v>
      </c>
      <c r="E1119" s="1" t="s">
        <v>404</v>
      </c>
      <c r="F1119" s="1" t="s">
        <v>434</v>
      </c>
      <c r="G1119" s="2" t="str">
        <f>VLOOKUP(Order_Details[[#This Row],[Order ID]],'List of Orders '!$A$1:$E$501,2,FALSE)</f>
        <v>26-08-2018</v>
      </c>
      <c r="H1119" s="2" t="s">
        <v>1400</v>
      </c>
      <c r="I1119" t="str">
        <f>VLOOKUP(Order_Details[[#This Row],[Order ID]],'List of Orders '!$A$1:$E$501,3,FALSE)</f>
        <v>Nitant</v>
      </c>
      <c r="J1119" t="str">
        <f>INDEX('List of Orders '!$D$2:$D$501, MATCH(Order_Details[[#This Row],[Order ID]],'List of Orders '!$A$2:$A$501,0))</f>
        <v>Rajasthan</v>
      </c>
      <c r="K1119" t="str">
        <f>INDEX('List of Orders '!$E$2:$E$501, MATCH(Order_Details[[#This Row],[Order ID]],'List of Orders '!$A$2:$A$501,0))</f>
        <v>Jaipur</v>
      </c>
      <c r="L1119" s="4"/>
      <c r="M1119"/>
    </row>
    <row r="1120" spans="1:13" x14ac:dyDescent="0.3">
      <c r="A1120" s="1" t="s">
        <v>63</v>
      </c>
      <c r="B1120" s="2">
        <v>534</v>
      </c>
      <c r="C1120" s="2">
        <v>5</v>
      </c>
      <c r="D1120" s="2">
        <v>2</v>
      </c>
      <c r="E1120" s="1" t="s">
        <v>404</v>
      </c>
      <c r="F1120" s="1" t="s">
        <v>434</v>
      </c>
      <c r="G1120" s="2" t="str">
        <f>VLOOKUP(Order_Details[[#This Row],[Order ID]],'List of Orders '!$A$1:$E$501,2,FALSE)</f>
        <v>29-08-2018</v>
      </c>
      <c r="H1120" s="2" t="s">
        <v>1400</v>
      </c>
      <c r="I1120" t="str">
        <f>VLOOKUP(Order_Details[[#This Row],[Order ID]],'List of Orders '!$A$1:$E$501,3,FALSE)</f>
        <v>Nishant</v>
      </c>
      <c r="J1120" t="str">
        <f>INDEX('List of Orders '!$D$2:$D$501, MATCH(Order_Details[[#This Row],[Order ID]],'List of Orders '!$A$2:$A$501,0))</f>
        <v>Maharashtra</v>
      </c>
      <c r="K1120" t="str">
        <f>INDEX('List of Orders '!$E$2:$E$501, MATCH(Order_Details[[#This Row],[Order ID]],'List of Orders '!$A$2:$A$501,0))</f>
        <v>Mumbai</v>
      </c>
      <c r="L1120" s="4"/>
      <c r="M1120"/>
    </row>
    <row r="1121" spans="1:13" x14ac:dyDescent="0.3">
      <c r="A1121" s="1" t="s">
        <v>63</v>
      </c>
      <c r="B1121" s="2">
        <v>221</v>
      </c>
      <c r="C1121" s="2">
        <v>-15</v>
      </c>
      <c r="D1121" s="2">
        <v>2</v>
      </c>
      <c r="E1121" s="1" t="s">
        <v>404</v>
      </c>
      <c r="F1121" s="1" t="s">
        <v>434</v>
      </c>
      <c r="G1121" s="2" t="str">
        <f>VLOOKUP(Order_Details[[#This Row],[Order ID]],'List of Orders '!$A$1:$E$501,2,FALSE)</f>
        <v>29-08-2018</v>
      </c>
      <c r="H1121" s="2" t="s">
        <v>1400</v>
      </c>
      <c r="I1121" t="str">
        <f>VLOOKUP(Order_Details[[#This Row],[Order ID]],'List of Orders '!$A$1:$E$501,3,FALSE)</f>
        <v>Nishant</v>
      </c>
      <c r="J1121" t="str">
        <f>INDEX('List of Orders '!$D$2:$D$501, MATCH(Order_Details[[#This Row],[Order ID]],'List of Orders '!$A$2:$A$501,0))</f>
        <v>Maharashtra</v>
      </c>
      <c r="K1121" t="str">
        <f>INDEX('List of Orders '!$E$2:$E$501, MATCH(Order_Details[[#This Row],[Order ID]],'List of Orders '!$A$2:$A$501,0))</f>
        <v>Mumbai</v>
      </c>
      <c r="L1121" s="4"/>
      <c r="M1121"/>
    </row>
    <row r="1122" spans="1:13" x14ac:dyDescent="0.3">
      <c r="A1122" s="1" t="s">
        <v>181</v>
      </c>
      <c r="B1122" s="2">
        <v>761</v>
      </c>
      <c r="C1122" s="2">
        <v>266</v>
      </c>
      <c r="D1122" s="2">
        <v>9</v>
      </c>
      <c r="E1122" s="1" t="s">
        <v>404</v>
      </c>
      <c r="F1122" s="1" t="s">
        <v>434</v>
      </c>
      <c r="G1122" s="2" t="str">
        <f>VLOOKUP(Order_Details[[#This Row],[Order ID]],'List of Orders '!$A$1:$E$501,2,FALSE)</f>
        <v>30-08-2018</v>
      </c>
      <c r="H1122" s="2" t="s">
        <v>1400</v>
      </c>
      <c r="I1122" t="str">
        <f>VLOOKUP(Order_Details[[#This Row],[Order ID]],'List of Orders '!$A$1:$E$501,3,FALSE)</f>
        <v>Vaibhav</v>
      </c>
      <c r="J1122" t="str">
        <f>INDEX('List of Orders '!$D$2:$D$501, MATCH(Order_Details[[#This Row],[Order ID]],'List of Orders '!$A$2:$A$501,0))</f>
        <v>Madhya Pradesh</v>
      </c>
      <c r="K1122" t="str">
        <f>INDEX('List of Orders '!$E$2:$E$501, MATCH(Order_Details[[#This Row],[Order ID]],'List of Orders '!$A$2:$A$501,0))</f>
        <v>Indore</v>
      </c>
      <c r="L1122" s="4"/>
      <c r="M1122"/>
    </row>
    <row r="1123" spans="1:13" x14ac:dyDescent="0.3">
      <c r="A1123" s="1" t="s">
        <v>66</v>
      </c>
      <c r="B1123" s="2">
        <v>328</v>
      </c>
      <c r="C1123" s="2">
        <v>-15</v>
      </c>
      <c r="D1123" s="2">
        <v>3</v>
      </c>
      <c r="E1123" s="1" t="s">
        <v>404</v>
      </c>
      <c r="F1123" s="1" t="s">
        <v>434</v>
      </c>
      <c r="G1123" s="2" t="str">
        <f>VLOOKUP(Order_Details[[#This Row],[Order ID]],'List of Orders '!$A$1:$E$501,2,FALSE)</f>
        <v>08-09-2018</v>
      </c>
      <c r="H1123" s="2" t="s">
        <v>1400</v>
      </c>
      <c r="I1123" t="str">
        <f>VLOOKUP(Order_Details[[#This Row],[Order ID]],'List of Orders '!$A$1:$E$501,3,FALSE)</f>
        <v>Surabhi</v>
      </c>
      <c r="J1123" t="str">
        <f>INDEX('List of Orders '!$D$2:$D$501, MATCH(Order_Details[[#This Row],[Order ID]],'List of Orders '!$A$2:$A$501,0))</f>
        <v>Maharashtra</v>
      </c>
      <c r="K1123" t="str">
        <f>INDEX('List of Orders '!$E$2:$E$501, MATCH(Order_Details[[#This Row],[Order ID]],'List of Orders '!$A$2:$A$501,0))</f>
        <v>Mumbai</v>
      </c>
      <c r="L1123" s="4"/>
      <c r="M1123"/>
    </row>
    <row r="1124" spans="1:13" x14ac:dyDescent="0.3">
      <c r="A1124" s="1" t="s">
        <v>66</v>
      </c>
      <c r="B1124" s="2">
        <v>263</v>
      </c>
      <c r="C1124" s="2">
        <v>-31</v>
      </c>
      <c r="D1124" s="2">
        <v>9</v>
      </c>
      <c r="E1124" s="1" t="s">
        <v>404</v>
      </c>
      <c r="F1124" s="1" t="s">
        <v>434</v>
      </c>
      <c r="G1124" s="2" t="str">
        <f>VLOOKUP(Order_Details[[#This Row],[Order ID]],'List of Orders '!$A$1:$E$501,2,FALSE)</f>
        <v>08-09-2018</v>
      </c>
      <c r="H1124" s="2" t="s">
        <v>1400</v>
      </c>
      <c r="I1124" t="str">
        <f>VLOOKUP(Order_Details[[#This Row],[Order ID]],'List of Orders '!$A$1:$E$501,3,FALSE)</f>
        <v>Surabhi</v>
      </c>
      <c r="J1124" t="str">
        <f>INDEX('List of Orders '!$D$2:$D$501, MATCH(Order_Details[[#This Row],[Order ID]],'List of Orders '!$A$2:$A$501,0))</f>
        <v>Maharashtra</v>
      </c>
      <c r="K1124" t="str">
        <f>INDEX('List of Orders '!$E$2:$E$501, MATCH(Order_Details[[#This Row],[Order ID]],'List of Orders '!$A$2:$A$501,0))</f>
        <v>Mumbai</v>
      </c>
      <c r="L1124" s="4"/>
      <c r="M1124"/>
    </row>
    <row r="1125" spans="1:13" x14ac:dyDescent="0.3">
      <c r="A1125" s="1" t="s">
        <v>67</v>
      </c>
      <c r="B1125" s="2">
        <v>1316</v>
      </c>
      <c r="C1125" s="2">
        <v>-527</v>
      </c>
      <c r="D1125" s="2">
        <v>7</v>
      </c>
      <c r="E1125" s="1" t="s">
        <v>404</v>
      </c>
      <c r="F1125" s="1" t="s">
        <v>434</v>
      </c>
      <c r="G1125" s="2" t="str">
        <f>VLOOKUP(Order_Details[[#This Row],[Order ID]],'List of Orders '!$A$1:$E$501,2,FALSE)</f>
        <v>09-09-2018</v>
      </c>
      <c r="H1125" s="2" t="s">
        <v>1400</v>
      </c>
      <c r="I1125" t="str">
        <f>VLOOKUP(Order_Details[[#This Row],[Order ID]],'List of Orders '!$A$1:$E$501,3,FALSE)</f>
        <v>Anudeep</v>
      </c>
      <c r="J1125" t="str">
        <f>INDEX('List of Orders '!$D$2:$D$501, MATCH(Order_Details[[#This Row],[Order ID]],'List of Orders '!$A$2:$A$501,0))</f>
        <v>Madhya Pradesh</v>
      </c>
      <c r="K1125" t="str">
        <f>INDEX('List of Orders '!$E$2:$E$501, MATCH(Order_Details[[#This Row],[Order ID]],'List of Orders '!$A$2:$A$501,0))</f>
        <v>Indore</v>
      </c>
      <c r="L1125" s="4"/>
      <c r="M1125"/>
    </row>
    <row r="1126" spans="1:13" x14ac:dyDescent="0.3">
      <c r="A1126" s="1" t="s">
        <v>70</v>
      </c>
      <c r="B1126" s="2">
        <v>299</v>
      </c>
      <c r="C1126" s="2">
        <v>-28</v>
      </c>
      <c r="D1126" s="2">
        <v>3</v>
      </c>
      <c r="E1126" s="1" t="s">
        <v>404</v>
      </c>
      <c r="F1126" s="1" t="s">
        <v>434</v>
      </c>
      <c r="G1126" s="2" t="str">
        <f>VLOOKUP(Order_Details[[#This Row],[Order ID]],'List of Orders '!$A$1:$E$501,2,FALSE)</f>
        <v>14-09-2018</v>
      </c>
      <c r="H1126" s="2" t="s">
        <v>1400</v>
      </c>
      <c r="I1126" t="str">
        <f>VLOOKUP(Order_Details[[#This Row],[Order ID]],'List of Orders '!$A$1:$E$501,3,FALSE)</f>
        <v>Ashmeet</v>
      </c>
      <c r="J1126" t="str">
        <f>INDEX('List of Orders '!$D$2:$D$501, MATCH(Order_Details[[#This Row],[Order ID]],'List of Orders '!$A$2:$A$501,0))</f>
        <v>West Bengal</v>
      </c>
      <c r="K1126" t="str">
        <f>INDEX('List of Orders '!$E$2:$E$501, MATCH(Order_Details[[#This Row],[Order ID]],'List of Orders '!$A$2:$A$501,0))</f>
        <v>Kolkata</v>
      </c>
      <c r="L1126" s="4"/>
      <c r="M1126"/>
    </row>
    <row r="1127" spans="1:13" x14ac:dyDescent="0.3">
      <c r="A1127" s="1" t="s">
        <v>72</v>
      </c>
      <c r="B1127" s="2">
        <v>209</v>
      </c>
      <c r="C1127" s="2">
        <v>-21</v>
      </c>
      <c r="D1127" s="2">
        <v>2</v>
      </c>
      <c r="E1127" s="1" t="s">
        <v>404</v>
      </c>
      <c r="F1127" s="1" t="s">
        <v>434</v>
      </c>
      <c r="G1127" s="2" t="str">
        <f>VLOOKUP(Order_Details[[#This Row],[Order ID]],'List of Orders '!$A$1:$E$501,2,FALSE)</f>
        <v>20-09-2018</v>
      </c>
      <c r="H1127" s="2" t="s">
        <v>1400</v>
      </c>
      <c r="I1127" t="str">
        <f>VLOOKUP(Order_Details[[#This Row],[Order ID]],'List of Orders '!$A$1:$E$501,3,FALSE)</f>
        <v>Shreya</v>
      </c>
      <c r="J1127" t="str">
        <f>INDEX('List of Orders '!$D$2:$D$501, MATCH(Order_Details[[#This Row],[Order ID]],'List of Orders '!$A$2:$A$501,0))</f>
        <v>Kerala</v>
      </c>
      <c r="K1127" t="str">
        <f>INDEX('List of Orders '!$E$2:$E$501, MATCH(Order_Details[[#This Row],[Order ID]],'List of Orders '!$A$2:$A$501,0))</f>
        <v>Thiruvananthapuram</v>
      </c>
      <c r="L1127" s="4"/>
      <c r="M1127"/>
    </row>
    <row r="1128" spans="1:13" x14ac:dyDescent="0.3">
      <c r="A1128" s="1" t="s">
        <v>73</v>
      </c>
      <c r="B1128" s="2">
        <v>724</v>
      </c>
      <c r="C1128" s="2">
        <v>-447</v>
      </c>
      <c r="D1128" s="2">
        <v>4</v>
      </c>
      <c r="E1128" s="1" t="s">
        <v>404</v>
      </c>
      <c r="F1128" s="1" t="s">
        <v>434</v>
      </c>
      <c r="G1128" s="2" t="str">
        <f>VLOOKUP(Order_Details[[#This Row],[Order ID]],'List of Orders '!$A$1:$E$501,2,FALSE)</f>
        <v>25-09-2018</v>
      </c>
      <c r="H1128" s="2" t="s">
        <v>1400</v>
      </c>
      <c r="I1128" t="str">
        <f>VLOOKUP(Order_Details[[#This Row],[Order ID]],'List of Orders '!$A$1:$E$501,3,FALSE)</f>
        <v>Surabhi</v>
      </c>
      <c r="J1128" t="str">
        <f>INDEX('List of Orders '!$D$2:$D$501, MATCH(Order_Details[[#This Row],[Order ID]],'List of Orders '!$A$2:$A$501,0))</f>
        <v>Maharashtra</v>
      </c>
      <c r="K1128" t="str">
        <f>INDEX('List of Orders '!$E$2:$E$501, MATCH(Order_Details[[#This Row],[Order ID]],'List of Orders '!$A$2:$A$501,0))</f>
        <v>Mumbai</v>
      </c>
      <c r="L1128" s="4"/>
      <c r="M1128"/>
    </row>
    <row r="1129" spans="1:13" x14ac:dyDescent="0.3">
      <c r="A1129" s="1" t="s">
        <v>442</v>
      </c>
      <c r="B1129" s="2">
        <v>42</v>
      </c>
      <c r="C1129" s="2">
        <v>-3</v>
      </c>
      <c r="D1129" s="2">
        <v>1</v>
      </c>
      <c r="E1129" s="1" t="s">
        <v>404</v>
      </c>
      <c r="F1129" s="1" t="s">
        <v>434</v>
      </c>
      <c r="G1129" s="2" t="str">
        <f>VLOOKUP(Order_Details[[#This Row],[Order ID]],'List of Orders '!$A$1:$E$501,2,FALSE)</f>
        <v>07-10-2018</v>
      </c>
      <c r="H1129" s="2" t="s">
        <v>1400</v>
      </c>
      <c r="I1129" t="str">
        <f>VLOOKUP(Order_Details[[#This Row],[Order ID]],'List of Orders '!$A$1:$E$501,3,FALSE)</f>
        <v>Sajal</v>
      </c>
      <c r="J1129" t="str">
        <f>INDEX('List of Orders '!$D$2:$D$501, MATCH(Order_Details[[#This Row],[Order ID]],'List of Orders '!$A$2:$A$501,0))</f>
        <v>Bihar</v>
      </c>
      <c r="K1129" t="str">
        <f>INDEX('List of Orders '!$E$2:$E$501, MATCH(Order_Details[[#This Row],[Order ID]],'List of Orders '!$A$2:$A$501,0))</f>
        <v>Patna</v>
      </c>
      <c r="L1129" s="4"/>
      <c r="M1129"/>
    </row>
    <row r="1130" spans="1:13" x14ac:dyDescent="0.3">
      <c r="A1130" s="1" t="s">
        <v>84</v>
      </c>
      <c r="B1130" s="2">
        <v>269</v>
      </c>
      <c r="C1130" s="2">
        <v>91</v>
      </c>
      <c r="D1130" s="2">
        <v>1</v>
      </c>
      <c r="E1130" s="1" t="s">
        <v>404</v>
      </c>
      <c r="F1130" s="1" t="s">
        <v>434</v>
      </c>
      <c r="G1130" s="2" t="str">
        <f>VLOOKUP(Order_Details[[#This Row],[Order ID]],'List of Orders '!$A$1:$E$501,2,FALSE)</f>
        <v>20-10-2018</v>
      </c>
      <c r="H1130" s="2" t="s">
        <v>1400</v>
      </c>
      <c r="I1130" t="str">
        <f>VLOOKUP(Order_Details[[#This Row],[Order ID]],'List of Orders '!$A$1:$E$501,3,FALSE)</f>
        <v>Shivanshu</v>
      </c>
      <c r="J1130" t="str">
        <f>INDEX('List of Orders '!$D$2:$D$501, MATCH(Order_Details[[#This Row],[Order ID]],'List of Orders '!$A$2:$A$501,0))</f>
        <v>Madhya Pradesh</v>
      </c>
      <c r="K1130" t="str">
        <f>INDEX('List of Orders '!$E$2:$E$501, MATCH(Order_Details[[#This Row],[Order ID]],'List of Orders '!$A$2:$A$501,0))</f>
        <v>Indore</v>
      </c>
      <c r="L1130" s="4"/>
      <c r="M1130"/>
    </row>
    <row r="1131" spans="1:13" x14ac:dyDescent="0.3">
      <c r="A1131" s="1" t="s">
        <v>190</v>
      </c>
      <c r="B1131" s="2">
        <v>146</v>
      </c>
      <c r="C1131" s="2">
        <v>-63</v>
      </c>
      <c r="D1131" s="2">
        <v>3</v>
      </c>
      <c r="E1131" s="1" t="s">
        <v>404</v>
      </c>
      <c r="F1131" s="1" t="s">
        <v>434</v>
      </c>
      <c r="G1131" s="2" t="str">
        <f>VLOOKUP(Order_Details[[#This Row],[Order ID]],'List of Orders '!$A$1:$E$501,2,FALSE)</f>
        <v>25-10-2018</v>
      </c>
      <c r="H1131" s="2" t="s">
        <v>1400</v>
      </c>
      <c r="I1131" t="str">
        <f>VLOOKUP(Order_Details[[#This Row],[Order ID]],'List of Orders '!$A$1:$E$501,3,FALSE)</f>
        <v>Apsingekar</v>
      </c>
      <c r="J1131" t="str">
        <f>INDEX('List of Orders '!$D$2:$D$501, MATCH(Order_Details[[#This Row],[Order ID]],'List of Orders '!$A$2:$A$501,0))</f>
        <v>Bihar</v>
      </c>
      <c r="K1131" t="str">
        <f>INDEX('List of Orders '!$E$2:$E$501, MATCH(Order_Details[[#This Row],[Order ID]],'List of Orders '!$A$2:$A$501,0))</f>
        <v>Patna</v>
      </c>
      <c r="L1131" s="4"/>
      <c r="M1131"/>
    </row>
    <row r="1132" spans="1:13" x14ac:dyDescent="0.3">
      <c r="A1132" s="1" t="s">
        <v>443</v>
      </c>
      <c r="B1132" s="2">
        <v>417</v>
      </c>
      <c r="C1132" s="2">
        <v>49</v>
      </c>
      <c r="D1132" s="2">
        <v>3</v>
      </c>
      <c r="E1132" s="1" t="s">
        <v>404</v>
      </c>
      <c r="F1132" s="1" t="s">
        <v>434</v>
      </c>
      <c r="G1132" s="2" t="str">
        <f>VLOOKUP(Order_Details[[#This Row],[Order ID]],'List of Orders '!$A$1:$E$501,2,FALSE)</f>
        <v>05-11-2018</v>
      </c>
      <c r="H1132" s="2" t="s">
        <v>1400</v>
      </c>
      <c r="I1132" t="str">
        <f>VLOOKUP(Order_Details[[#This Row],[Order ID]],'List of Orders '!$A$1:$E$501,3,FALSE)</f>
        <v>Ankur</v>
      </c>
      <c r="J1132" t="str">
        <f>INDEX('List of Orders '!$D$2:$D$501, MATCH(Order_Details[[#This Row],[Order ID]],'List of Orders '!$A$2:$A$501,0))</f>
        <v>Madhya Pradesh</v>
      </c>
      <c r="K1132" t="str">
        <f>INDEX('List of Orders '!$E$2:$E$501, MATCH(Order_Details[[#This Row],[Order ID]],'List of Orders '!$A$2:$A$501,0))</f>
        <v>Bhopal</v>
      </c>
      <c r="L1132" s="4"/>
      <c r="M1132"/>
    </row>
    <row r="1133" spans="1:13" x14ac:dyDescent="0.3">
      <c r="A1133" s="1" t="s">
        <v>410</v>
      </c>
      <c r="B1133" s="2">
        <v>2103</v>
      </c>
      <c r="C1133" s="2">
        <v>322</v>
      </c>
      <c r="D1133" s="2">
        <v>8</v>
      </c>
      <c r="E1133" s="1" t="s">
        <v>404</v>
      </c>
      <c r="F1133" s="1" t="s">
        <v>434</v>
      </c>
      <c r="G1133" s="2" t="str">
        <f>VLOOKUP(Order_Details[[#This Row],[Order ID]],'List of Orders '!$A$1:$E$501,2,FALSE)</f>
        <v>09-11-2018</v>
      </c>
      <c r="H1133" s="2" t="s">
        <v>1400</v>
      </c>
      <c r="I1133" t="str">
        <f>VLOOKUP(Order_Details[[#This Row],[Order ID]],'List of Orders '!$A$1:$E$501,3,FALSE)</f>
        <v>Rohan</v>
      </c>
      <c r="J1133" t="str">
        <f>INDEX('List of Orders '!$D$2:$D$501, MATCH(Order_Details[[#This Row],[Order ID]],'List of Orders '!$A$2:$A$501,0))</f>
        <v>Maharashtra</v>
      </c>
      <c r="K1133" t="str">
        <f>INDEX('List of Orders '!$E$2:$E$501, MATCH(Order_Details[[#This Row],[Order ID]],'List of Orders '!$A$2:$A$501,0))</f>
        <v>Mumbai</v>
      </c>
      <c r="L1133" s="4"/>
      <c r="M1133"/>
    </row>
    <row r="1134" spans="1:13" x14ac:dyDescent="0.3">
      <c r="A1134" s="1" t="s">
        <v>200</v>
      </c>
      <c r="B1134" s="2">
        <v>648</v>
      </c>
      <c r="C1134" s="2">
        <v>50</v>
      </c>
      <c r="D1134" s="2">
        <v>6</v>
      </c>
      <c r="E1134" s="1" t="s">
        <v>404</v>
      </c>
      <c r="F1134" s="1" t="s">
        <v>434</v>
      </c>
      <c r="G1134" s="2" t="str">
        <f>VLOOKUP(Order_Details[[#This Row],[Order ID]],'List of Orders '!$A$1:$E$501,2,FALSE)</f>
        <v>04-12-2018</v>
      </c>
      <c r="H1134" s="2" t="s">
        <v>1400</v>
      </c>
      <c r="I1134" t="str">
        <f>VLOOKUP(Order_Details[[#This Row],[Order ID]],'List of Orders '!$A$1:$E$501,3,FALSE)</f>
        <v>Rohan</v>
      </c>
      <c r="J1134" t="str">
        <f>INDEX('List of Orders '!$D$2:$D$501, MATCH(Order_Details[[#This Row],[Order ID]],'List of Orders '!$A$2:$A$501,0))</f>
        <v>Himachal Pradesh</v>
      </c>
      <c r="K1134" t="str">
        <f>INDEX('List of Orders '!$E$2:$E$501, MATCH(Order_Details[[#This Row],[Order ID]],'List of Orders '!$A$2:$A$501,0))</f>
        <v>Simla</v>
      </c>
      <c r="L1134" s="4"/>
      <c r="M1134"/>
    </row>
    <row r="1135" spans="1:13" x14ac:dyDescent="0.3">
      <c r="A1135" s="1" t="s">
        <v>99</v>
      </c>
      <c r="B1135" s="2">
        <v>442</v>
      </c>
      <c r="C1135" s="2">
        <v>31</v>
      </c>
      <c r="D1135" s="2">
        <v>2</v>
      </c>
      <c r="E1135" s="1" t="s">
        <v>404</v>
      </c>
      <c r="F1135" s="1" t="s">
        <v>434</v>
      </c>
      <c r="G1135" s="2" t="str">
        <f>VLOOKUP(Order_Details[[#This Row],[Order ID]],'List of Orders '!$A$1:$E$501,2,FALSE)</f>
        <v>11-12-2018</v>
      </c>
      <c r="H1135" s="2" t="s">
        <v>1400</v>
      </c>
      <c r="I1135" t="str">
        <f>VLOOKUP(Order_Details[[#This Row],[Order ID]],'List of Orders '!$A$1:$E$501,3,FALSE)</f>
        <v>Abhijeet</v>
      </c>
      <c r="J1135" t="str">
        <f>INDEX('List of Orders '!$D$2:$D$501, MATCH(Order_Details[[#This Row],[Order ID]],'List of Orders '!$A$2:$A$501,0))</f>
        <v>Madhya Pradesh</v>
      </c>
      <c r="K1135" t="str">
        <f>INDEX('List of Orders '!$E$2:$E$501, MATCH(Order_Details[[#This Row],[Order ID]],'List of Orders '!$A$2:$A$501,0))</f>
        <v>Bhopal</v>
      </c>
      <c r="L1135" s="4"/>
      <c r="M1135"/>
    </row>
    <row r="1136" spans="1:13" x14ac:dyDescent="0.3">
      <c r="A1136" s="1" t="s">
        <v>101</v>
      </c>
      <c r="B1136" s="2">
        <v>2457</v>
      </c>
      <c r="C1136" s="2">
        <v>665</v>
      </c>
      <c r="D1136" s="2">
        <v>11</v>
      </c>
      <c r="E1136" s="1" t="s">
        <v>404</v>
      </c>
      <c r="F1136" s="1" t="s">
        <v>434</v>
      </c>
      <c r="G1136" s="2" t="str">
        <f>VLOOKUP(Order_Details[[#This Row],[Order ID]],'List of Orders '!$A$1:$E$501,2,FALSE)</f>
        <v>14-12-2018</v>
      </c>
      <c r="H1136" s="2" t="s">
        <v>1400</v>
      </c>
      <c r="I1136" t="str">
        <f>VLOOKUP(Order_Details[[#This Row],[Order ID]],'List of Orders '!$A$1:$E$501,3,FALSE)</f>
        <v>Swapnil</v>
      </c>
      <c r="J1136" t="str">
        <f>INDEX('List of Orders '!$D$2:$D$501, MATCH(Order_Details[[#This Row],[Order ID]],'List of Orders '!$A$2:$A$501,0))</f>
        <v>Maharashtra</v>
      </c>
      <c r="K1136" t="str">
        <f>INDEX('List of Orders '!$E$2:$E$501, MATCH(Order_Details[[#This Row],[Order ID]],'List of Orders '!$A$2:$A$501,0))</f>
        <v>Mumbai</v>
      </c>
      <c r="L1136" s="4"/>
      <c r="M1136"/>
    </row>
    <row r="1137" spans="1:13" x14ac:dyDescent="0.3">
      <c r="A1137" s="1" t="s">
        <v>102</v>
      </c>
      <c r="B1137" s="2">
        <v>216</v>
      </c>
      <c r="C1137" s="2">
        <v>-83</v>
      </c>
      <c r="D1137" s="2">
        <v>3</v>
      </c>
      <c r="E1137" s="1" t="s">
        <v>404</v>
      </c>
      <c r="F1137" s="1" t="s">
        <v>434</v>
      </c>
      <c r="G1137" s="2" t="str">
        <f>VLOOKUP(Order_Details[[#This Row],[Order ID]],'List of Orders '!$A$1:$E$501,2,FALSE)</f>
        <v>17-12-2018</v>
      </c>
      <c r="H1137" s="2" t="s">
        <v>1400</v>
      </c>
      <c r="I1137" t="str">
        <f>VLOOKUP(Order_Details[[#This Row],[Order ID]],'List of Orders '!$A$1:$E$501,3,FALSE)</f>
        <v>Aayush</v>
      </c>
      <c r="J1137" t="str">
        <f>INDEX('List of Orders '!$D$2:$D$501, MATCH(Order_Details[[#This Row],[Order ID]],'List of Orders '!$A$2:$A$501,0))</f>
        <v>Uttar Pradesh</v>
      </c>
      <c r="K1137" t="str">
        <f>INDEX('List of Orders '!$E$2:$E$501, MATCH(Order_Details[[#This Row],[Order ID]],'List of Orders '!$A$2:$A$501,0))</f>
        <v>Lucknow</v>
      </c>
      <c r="L1137" s="4"/>
      <c r="M1137"/>
    </row>
    <row r="1138" spans="1:13" x14ac:dyDescent="0.3">
      <c r="A1138" s="1" t="s">
        <v>204</v>
      </c>
      <c r="B1138" s="2">
        <v>367</v>
      </c>
      <c r="C1138" s="2">
        <v>73</v>
      </c>
      <c r="D1138" s="2">
        <v>3</v>
      </c>
      <c r="E1138" s="1" t="s">
        <v>404</v>
      </c>
      <c r="F1138" s="1" t="s">
        <v>434</v>
      </c>
      <c r="G1138" s="2" t="str">
        <f>VLOOKUP(Order_Details[[#This Row],[Order ID]],'List of Orders '!$A$1:$E$501,2,FALSE)</f>
        <v>29-12-2018</v>
      </c>
      <c r="H1138" s="2" t="s">
        <v>1400</v>
      </c>
      <c r="I1138" t="str">
        <f>VLOOKUP(Order_Details[[#This Row],[Order ID]],'List of Orders '!$A$1:$E$501,3,FALSE)</f>
        <v>Divyeta</v>
      </c>
      <c r="J1138" t="str">
        <f>INDEX('List of Orders '!$D$2:$D$501, MATCH(Order_Details[[#This Row],[Order ID]],'List of Orders '!$A$2:$A$501,0))</f>
        <v>Madhya Pradesh</v>
      </c>
      <c r="K1138" t="str">
        <f>INDEX('List of Orders '!$E$2:$E$501, MATCH(Order_Details[[#This Row],[Order ID]],'List of Orders '!$A$2:$A$501,0))</f>
        <v>Indore</v>
      </c>
      <c r="L1138" s="4"/>
      <c r="M1138"/>
    </row>
    <row r="1139" spans="1:13" x14ac:dyDescent="0.3">
      <c r="A1139" s="1" t="s">
        <v>205</v>
      </c>
      <c r="B1139" s="2">
        <v>1351</v>
      </c>
      <c r="C1139" s="2">
        <v>111</v>
      </c>
      <c r="D1139" s="2">
        <v>6</v>
      </c>
      <c r="E1139" s="1" t="s">
        <v>404</v>
      </c>
      <c r="F1139" s="1" t="s">
        <v>434</v>
      </c>
      <c r="G1139" s="2" t="str">
        <f>VLOOKUP(Order_Details[[#This Row],[Order ID]],'List of Orders '!$A$1:$E$501,2,FALSE)</f>
        <v>06-01-2019</v>
      </c>
      <c r="H1139" s="2" t="s">
        <v>1400</v>
      </c>
      <c r="I1139" t="str">
        <f>VLOOKUP(Order_Details[[#This Row],[Order ID]],'List of Orders '!$A$1:$E$501,3,FALSE)</f>
        <v>Pooja</v>
      </c>
      <c r="J1139" t="str">
        <f>INDEX('List of Orders '!$D$2:$D$501, MATCH(Order_Details[[#This Row],[Order ID]],'List of Orders '!$A$2:$A$501,0))</f>
        <v>Uttar Pradesh</v>
      </c>
      <c r="K1139" t="str">
        <f>INDEX('List of Orders '!$E$2:$E$501, MATCH(Order_Details[[#This Row],[Order ID]],'List of Orders '!$A$2:$A$501,0))</f>
        <v>Allahabad</v>
      </c>
      <c r="L1139" s="4"/>
      <c r="M1139"/>
    </row>
    <row r="1140" spans="1:13" x14ac:dyDescent="0.3">
      <c r="A1140" s="1" t="s">
        <v>207</v>
      </c>
      <c r="B1140" s="2">
        <v>646</v>
      </c>
      <c r="C1140" s="2">
        <v>213</v>
      </c>
      <c r="D1140" s="2">
        <v>3</v>
      </c>
      <c r="E1140" s="1" t="s">
        <v>404</v>
      </c>
      <c r="F1140" s="1" t="s">
        <v>434</v>
      </c>
      <c r="G1140" s="2" t="str">
        <f>VLOOKUP(Order_Details[[#This Row],[Order ID]],'List of Orders '!$A$1:$E$501,2,FALSE)</f>
        <v>13-01-2019</v>
      </c>
      <c r="H1140" s="2" t="s">
        <v>1400</v>
      </c>
      <c r="I1140" t="str">
        <f>VLOOKUP(Order_Details[[#This Row],[Order ID]],'List of Orders '!$A$1:$E$501,3,FALSE)</f>
        <v>Rohan</v>
      </c>
      <c r="J1140" t="str">
        <f>INDEX('List of Orders '!$D$2:$D$501, MATCH(Order_Details[[#This Row],[Order ID]],'List of Orders '!$A$2:$A$501,0))</f>
        <v>Punjab</v>
      </c>
      <c r="K1140" t="str">
        <f>INDEX('List of Orders '!$E$2:$E$501, MATCH(Order_Details[[#This Row],[Order ID]],'List of Orders '!$A$2:$A$501,0))</f>
        <v>Amritsar</v>
      </c>
      <c r="L1140" s="4"/>
      <c r="M1140"/>
    </row>
    <row r="1141" spans="1:13" x14ac:dyDescent="0.3">
      <c r="A1141" s="1" t="s">
        <v>210</v>
      </c>
      <c r="B1141" s="2">
        <v>734</v>
      </c>
      <c r="C1141" s="2">
        <v>213</v>
      </c>
      <c r="D1141" s="2">
        <v>6</v>
      </c>
      <c r="E1141" s="1" t="s">
        <v>404</v>
      </c>
      <c r="F1141" s="1" t="s">
        <v>434</v>
      </c>
      <c r="G1141" s="2" t="str">
        <f>VLOOKUP(Order_Details[[#This Row],[Order ID]],'List of Orders '!$A$1:$E$501,2,FALSE)</f>
        <v>22-01-2019</v>
      </c>
      <c r="H1141" s="2" t="s">
        <v>1400</v>
      </c>
      <c r="I1141" t="str">
        <f>VLOOKUP(Order_Details[[#This Row],[Order ID]],'List of Orders '!$A$1:$E$501,3,FALSE)</f>
        <v>Rohan</v>
      </c>
      <c r="J1141" t="str">
        <f>INDEX('List of Orders '!$D$2:$D$501, MATCH(Order_Details[[#This Row],[Order ID]],'List of Orders '!$A$2:$A$501,0))</f>
        <v>Madhya Pradesh</v>
      </c>
      <c r="K1141" t="str">
        <f>INDEX('List of Orders '!$E$2:$E$501, MATCH(Order_Details[[#This Row],[Order ID]],'List of Orders '!$A$2:$A$501,0))</f>
        <v>Indore</v>
      </c>
      <c r="L1141" s="4"/>
      <c r="M1141"/>
    </row>
    <row r="1142" spans="1:13" x14ac:dyDescent="0.3">
      <c r="A1142" s="1" t="s">
        <v>109</v>
      </c>
      <c r="B1142" s="2">
        <v>171</v>
      </c>
      <c r="C1142" s="2">
        <v>2</v>
      </c>
      <c r="D1142" s="2">
        <v>2</v>
      </c>
      <c r="E1142" s="1" t="s">
        <v>404</v>
      </c>
      <c r="F1142" s="1" t="s">
        <v>434</v>
      </c>
      <c r="G1142" s="2" t="str">
        <f>VLOOKUP(Order_Details[[#This Row],[Order ID]],'List of Orders '!$A$1:$E$501,2,FALSE)</f>
        <v>23-01-2019</v>
      </c>
      <c r="H1142" s="2" t="s">
        <v>1400</v>
      </c>
      <c r="I1142" t="str">
        <f>VLOOKUP(Order_Details[[#This Row],[Order ID]],'List of Orders '!$A$1:$E$501,3,FALSE)</f>
        <v>Abhishek</v>
      </c>
      <c r="J1142" t="str">
        <f>INDEX('List of Orders '!$D$2:$D$501, MATCH(Order_Details[[#This Row],[Order ID]],'List of Orders '!$A$2:$A$501,0))</f>
        <v>Rajasthan</v>
      </c>
      <c r="K1142" t="str">
        <f>INDEX('List of Orders '!$E$2:$E$501, MATCH(Order_Details[[#This Row],[Order ID]],'List of Orders '!$A$2:$A$501,0))</f>
        <v>Udaipur</v>
      </c>
      <c r="L1142" s="4"/>
      <c r="M1142"/>
    </row>
    <row r="1143" spans="1:13" x14ac:dyDescent="0.3">
      <c r="A1143" s="1" t="s">
        <v>214</v>
      </c>
      <c r="B1143" s="2">
        <v>850</v>
      </c>
      <c r="C1143" s="2">
        <v>289</v>
      </c>
      <c r="D1143" s="2">
        <v>5</v>
      </c>
      <c r="E1143" s="1" t="s">
        <v>404</v>
      </c>
      <c r="F1143" s="1" t="s">
        <v>434</v>
      </c>
      <c r="G1143" s="2" t="str">
        <f>VLOOKUP(Order_Details[[#This Row],[Order ID]],'List of Orders '!$A$1:$E$501,2,FALSE)</f>
        <v>04-02-2019</v>
      </c>
      <c r="H1143" s="2" t="s">
        <v>1400</v>
      </c>
      <c r="I1143" t="str">
        <f>VLOOKUP(Order_Details[[#This Row],[Order ID]],'List of Orders '!$A$1:$E$501,3,FALSE)</f>
        <v>Jay</v>
      </c>
      <c r="J1143" t="str">
        <f>INDEX('List of Orders '!$D$2:$D$501, MATCH(Order_Details[[#This Row],[Order ID]],'List of Orders '!$A$2:$A$501,0))</f>
        <v>Delhi</v>
      </c>
      <c r="K1143" t="str">
        <f>INDEX('List of Orders '!$E$2:$E$501, MATCH(Order_Details[[#This Row],[Order ID]],'List of Orders '!$A$2:$A$501,0))</f>
        <v>Delhi</v>
      </c>
      <c r="L1143" s="4"/>
      <c r="M1143"/>
    </row>
    <row r="1144" spans="1:13" x14ac:dyDescent="0.3">
      <c r="A1144" s="1" t="s">
        <v>444</v>
      </c>
      <c r="B1144" s="2">
        <v>277</v>
      </c>
      <c r="C1144" s="2">
        <v>3</v>
      </c>
      <c r="D1144" s="2">
        <v>1</v>
      </c>
      <c r="E1144" s="1" t="s">
        <v>404</v>
      </c>
      <c r="F1144" s="1" t="s">
        <v>434</v>
      </c>
      <c r="G1144" s="2" t="str">
        <f>VLOOKUP(Order_Details[[#This Row],[Order ID]],'List of Orders '!$A$1:$E$501,2,FALSE)</f>
        <v>09-02-2019</v>
      </c>
      <c r="H1144" s="2" t="s">
        <v>1400</v>
      </c>
      <c r="I1144" t="str">
        <f>VLOOKUP(Order_Details[[#This Row],[Order ID]],'List of Orders '!$A$1:$E$501,3,FALSE)</f>
        <v>Sukruta</v>
      </c>
      <c r="J1144" t="str">
        <f>INDEX('List of Orders '!$D$2:$D$501, MATCH(Order_Details[[#This Row],[Order ID]],'List of Orders '!$A$2:$A$501,0))</f>
        <v>Punjab</v>
      </c>
      <c r="K1144" t="str">
        <f>INDEX('List of Orders '!$E$2:$E$501, MATCH(Order_Details[[#This Row],[Order ID]],'List of Orders '!$A$2:$A$501,0))</f>
        <v>Amritsar</v>
      </c>
      <c r="L1144" s="4"/>
      <c r="M1144"/>
    </row>
    <row r="1145" spans="1:13" x14ac:dyDescent="0.3">
      <c r="A1145" s="1" t="s">
        <v>292</v>
      </c>
      <c r="B1145" s="2">
        <v>1599</v>
      </c>
      <c r="C1145" s="2">
        <v>37</v>
      </c>
      <c r="D1145" s="2">
        <v>6</v>
      </c>
      <c r="E1145" s="1" t="s">
        <v>404</v>
      </c>
      <c r="F1145" s="1" t="s">
        <v>434</v>
      </c>
      <c r="G1145" s="2" t="str">
        <f>VLOOKUP(Order_Details[[#This Row],[Order ID]],'List of Orders '!$A$1:$E$501,2,FALSE)</f>
        <v>13-02-2019</v>
      </c>
      <c r="H1145" s="2" t="s">
        <v>1400</v>
      </c>
      <c r="I1145" t="str">
        <f>VLOOKUP(Order_Details[[#This Row],[Order ID]],'List of Orders '!$A$1:$E$501,3,FALSE)</f>
        <v>Neha</v>
      </c>
      <c r="J1145" t="str">
        <f>INDEX('List of Orders '!$D$2:$D$501, MATCH(Order_Details[[#This Row],[Order ID]],'List of Orders '!$A$2:$A$501,0))</f>
        <v>Rajasthan</v>
      </c>
      <c r="K1145" t="str">
        <f>INDEX('List of Orders '!$E$2:$E$501, MATCH(Order_Details[[#This Row],[Order ID]],'List of Orders '!$A$2:$A$501,0))</f>
        <v>Udaipur</v>
      </c>
      <c r="L1145" s="4"/>
      <c r="M1145"/>
    </row>
    <row r="1146" spans="1:13" x14ac:dyDescent="0.3">
      <c r="A1146" s="1" t="s">
        <v>294</v>
      </c>
      <c r="B1146" s="2">
        <v>314</v>
      </c>
      <c r="C1146" s="2">
        <v>-41</v>
      </c>
      <c r="D1146" s="2">
        <v>3</v>
      </c>
      <c r="E1146" s="1" t="s">
        <v>404</v>
      </c>
      <c r="F1146" s="1" t="s">
        <v>434</v>
      </c>
      <c r="G1146" s="2" t="str">
        <f>VLOOKUP(Order_Details[[#This Row],[Order ID]],'List of Orders '!$A$1:$E$501,2,FALSE)</f>
        <v>19-02-2019</v>
      </c>
      <c r="H1146" s="2" t="s">
        <v>1400</v>
      </c>
      <c r="I1146" t="str">
        <f>VLOOKUP(Order_Details[[#This Row],[Order ID]],'List of Orders '!$A$1:$E$501,3,FALSE)</f>
        <v>Shruti</v>
      </c>
      <c r="J1146" t="str">
        <f>INDEX('List of Orders '!$D$2:$D$501, MATCH(Order_Details[[#This Row],[Order ID]],'List of Orders '!$A$2:$A$501,0))</f>
        <v>Maharashtra</v>
      </c>
      <c r="K1146" t="str">
        <f>INDEX('List of Orders '!$E$2:$E$501, MATCH(Order_Details[[#This Row],[Order ID]],'List of Orders '!$A$2:$A$501,0))</f>
        <v>Mumbai</v>
      </c>
      <c r="L1146" s="4"/>
      <c r="M1146"/>
    </row>
    <row r="1147" spans="1:13" x14ac:dyDescent="0.3">
      <c r="A1147" s="1" t="s">
        <v>445</v>
      </c>
      <c r="B1147" s="2">
        <v>200</v>
      </c>
      <c r="C1147" s="2">
        <v>7</v>
      </c>
      <c r="D1147" s="2">
        <v>4</v>
      </c>
      <c r="E1147" s="1" t="s">
        <v>404</v>
      </c>
      <c r="F1147" s="1" t="s">
        <v>434</v>
      </c>
      <c r="G1147" s="2" t="str">
        <f>VLOOKUP(Order_Details[[#This Row],[Order ID]],'List of Orders '!$A$1:$E$501,2,FALSE)</f>
        <v>21-02-2019</v>
      </c>
      <c r="H1147" s="2" t="s">
        <v>1400</v>
      </c>
      <c r="I1147" t="str">
        <f>VLOOKUP(Order_Details[[#This Row],[Order ID]],'List of Orders '!$A$1:$E$501,3,FALSE)</f>
        <v>Shreya</v>
      </c>
      <c r="J1147" t="str">
        <f>INDEX('List of Orders '!$D$2:$D$501, MATCH(Order_Details[[#This Row],[Order ID]],'List of Orders '!$A$2:$A$501,0))</f>
        <v>Uttar Pradesh</v>
      </c>
      <c r="K1147" t="str">
        <f>INDEX('List of Orders '!$E$2:$E$501, MATCH(Order_Details[[#This Row],[Order ID]],'List of Orders '!$A$2:$A$501,0))</f>
        <v>Lucknow</v>
      </c>
      <c r="L1147" s="4"/>
      <c r="M1147"/>
    </row>
    <row r="1148" spans="1:13" x14ac:dyDescent="0.3">
      <c r="A1148" s="1" t="s">
        <v>215</v>
      </c>
      <c r="B1148" s="2">
        <v>351</v>
      </c>
      <c r="C1148" s="2">
        <v>-94</v>
      </c>
      <c r="D1148" s="2">
        <v>5</v>
      </c>
      <c r="E1148" s="1" t="s">
        <v>404</v>
      </c>
      <c r="F1148" s="1" t="s">
        <v>434</v>
      </c>
      <c r="G1148" s="2" t="str">
        <f>VLOOKUP(Order_Details[[#This Row],[Order ID]],'List of Orders '!$A$1:$E$501,2,FALSE)</f>
        <v>24-02-2019</v>
      </c>
      <c r="H1148" s="2" t="s">
        <v>1400</v>
      </c>
      <c r="I1148" t="str">
        <f>VLOOKUP(Order_Details[[#This Row],[Order ID]],'List of Orders '!$A$1:$E$501,3,FALSE)</f>
        <v>Monica</v>
      </c>
      <c r="J1148" t="str">
        <f>INDEX('List of Orders '!$D$2:$D$501, MATCH(Order_Details[[#This Row],[Order ID]],'List of Orders '!$A$2:$A$501,0))</f>
        <v>Punjab</v>
      </c>
      <c r="K1148" t="str">
        <f>INDEX('List of Orders '!$E$2:$E$501, MATCH(Order_Details[[#This Row],[Order ID]],'List of Orders '!$A$2:$A$501,0))</f>
        <v>Chandigarh</v>
      </c>
      <c r="L1148" s="4"/>
      <c r="M1148"/>
    </row>
    <row r="1149" spans="1:13" x14ac:dyDescent="0.3">
      <c r="A1149" s="1" t="s">
        <v>414</v>
      </c>
      <c r="B1149" s="2">
        <v>469</v>
      </c>
      <c r="C1149" s="2">
        <v>33</v>
      </c>
      <c r="D1149" s="2">
        <v>4</v>
      </c>
      <c r="E1149" s="1" t="s">
        <v>404</v>
      </c>
      <c r="F1149" s="1" t="s">
        <v>434</v>
      </c>
      <c r="G1149" s="2" t="str">
        <f>VLOOKUP(Order_Details[[#This Row],[Order ID]],'List of Orders '!$A$1:$E$501,2,FALSE)</f>
        <v>05-03-2019</v>
      </c>
      <c r="H1149" s="2" t="s">
        <v>1400</v>
      </c>
      <c r="I1149" t="str">
        <f>VLOOKUP(Order_Details[[#This Row],[Order ID]],'List of Orders '!$A$1:$E$501,3,FALSE)</f>
        <v>Vineet</v>
      </c>
      <c r="J1149" t="str">
        <f>INDEX('List of Orders '!$D$2:$D$501, MATCH(Order_Details[[#This Row],[Order ID]],'List of Orders '!$A$2:$A$501,0))</f>
        <v>Sikkim</v>
      </c>
      <c r="K1149" t="str">
        <f>INDEX('List of Orders '!$E$2:$E$501, MATCH(Order_Details[[#This Row],[Order ID]],'List of Orders '!$A$2:$A$501,0))</f>
        <v>Gangtok</v>
      </c>
      <c r="L1149" s="4"/>
      <c r="M1149"/>
    </row>
    <row r="1150" spans="1:13" x14ac:dyDescent="0.3">
      <c r="A1150" s="1" t="s">
        <v>118</v>
      </c>
      <c r="B1150" s="2">
        <v>765</v>
      </c>
      <c r="C1150" s="2">
        <v>-36</v>
      </c>
      <c r="D1150" s="2">
        <v>3</v>
      </c>
      <c r="E1150" s="1" t="s">
        <v>404</v>
      </c>
      <c r="F1150" s="1" t="s">
        <v>434</v>
      </c>
      <c r="G1150" s="2" t="str">
        <f>VLOOKUP(Order_Details[[#This Row],[Order ID]],'List of Orders '!$A$1:$E$501,2,FALSE)</f>
        <v>11-03-2019</v>
      </c>
      <c r="H1150" s="2" t="s">
        <v>1400</v>
      </c>
      <c r="I1150" t="str">
        <f>VLOOKUP(Order_Details[[#This Row],[Order ID]],'List of Orders '!$A$1:$E$501,3,FALSE)</f>
        <v>Mhatre</v>
      </c>
      <c r="J1150" t="str">
        <f>INDEX('List of Orders '!$D$2:$D$501, MATCH(Order_Details[[#This Row],[Order ID]],'List of Orders '!$A$2:$A$501,0))</f>
        <v>Madhya Pradesh</v>
      </c>
      <c r="K1150" t="str">
        <f>INDEX('List of Orders '!$E$2:$E$501, MATCH(Order_Details[[#This Row],[Order ID]],'List of Orders '!$A$2:$A$501,0))</f>
        <v>Indore</v>
      </c>
      <c r="L1150" s="4"/>
      <c r="M1150"/>
    </row>
    <row r="1151" spans="1:13" x14ac:dyDescent="0.3">
      <c r="A1151" s="1" t="s">
        <v>220</v>
      </c>
      <c r="B1151" s="2">
        <v>50</v>
      </c>
      <c r="C1151" s="2">
        <v>14</v>
      </c>
      <c r="D1151" s="2">
        <v>1</v>
      </c>
      <c r="E1151" s="1" t="s">
        <v>404</v>
      </c>
      <c r="F1151" s="1" t="s">
        <v>434</v>
      </c>
      <c r="G1151" s="2" t="str">
        <f>VLOOKUP(Order_Details[[#This Row],[Order ID]],'List of Orders '!$A$1:$E$501,2,FALSE)</f>
        <v>17-03-2019</v>
      </c>
      <c r="H1151" s="2" t="s">
        <v>1400</v>
      </c>
      <c r="I1151" t="str">
        <f>VLOOKUP(Order_Details[[#This Row],[Order ID]],'List of Orders '!$A$1:$E$501,3,FALSE)</f>
        <v>Jesal</v>
      </c>
      <c r="J1151" t="str">
        <f>INDEX('List of Orders '!$D$2:$D$501, MATCH(Order_Details[[#This Row],[Order ID]],'List of Orders '!$A$2:$A$501,0))</f>
        <v>West Bengal</v>
      </c>
      <c r="K1151" t="str">
        <f>INDEX('List of Orders '!$E$2:$E$501, MATCH(Order_Details[[#This Row],[Order ID]],'List of Orders '!$A$2:$A$501,0))</f>
        <v>Kolkata</v>
      </c>
      <c r="L1151" s="4"/>
      <c r="M1151"/>
    </row>
    <row r="1152" spans="1:13" x14ac:dyDescent="0.3">
      <c r="A1152" s="1" t="s">
        <v>120</v>
      </c>
      <c r="B1152" s="2">
        <v>935</v>
      </c>
      <c r="C1152" s="2">
        <v>114</v>
      </c>
      <c r="D1152" s="2">
        <v>4</v>
      </c>
      <c r="E1152" s="1" t="s">
        <v>404</v>
      </c>
      <c r="F1152" s="1" t="s">
        <v>434</v>
      </c>
      <c r="G1152" s="2" t="str">
        <f>VLOOKUP(Order_Details[[#This Row],[Order ID]],'List of Orders '!$A$1:$E$501,2,FALSE)</f>
        <v>18-03-2019</v>
      </c>
      <c r="H1152" s="2" t="s">
        <v>1400</v>
      </c>
      <c r="I1152" t="str">
        <f>VLOOKUP(Order_Details[[#This Row],[Order ID]],'List of Orders '!$A$1:$E$501,3,FALSE)</f>
        <v>Priyanka</v>
      </c>
      <c r="J1152" t="str">
        <f>INDEX('List of Orders '!$D$2:$D$501, MATCH(Order_Details[[#This Row],[Order ID]],'List of Orders '!$A$2:$A$501,0))</f>
        <v>Madhya Pradesh</v>
      </c>
      <c r="K1152" t="str">
        <f>INDEX('List of Orders '!$E$2:$E$501, MATCH(Order_Details[[#This Row],[Order ID]],'List of Orders '!$A$2:$A$501,0))</f>
        <v>Indore</v>
      </c>
      <c r="L1152" s="4"/>
      <c r="M1152"/>
    </row>
    <row r="1153" spans="1:13" x14ac:dyDescent="0.3">
      <c r="A1153" s="1" t="s">
        <v>221</v>
      </c>
      <c r="B1153" s="2">
        <v>188</v>
      </c>
      <c r="C1153" s="2">
        <v>-193</v>
      </c>
      <c r="D1153" s="2">
        <v>2</v>
      </c>
      <c r="E1153" s="1" t="s">
        <v>404</v>
      </c>
      <c r="F1153" s="1" t="s">
        <v>434</v>
      </c>
      <c r="G1153" s="2" t="str">
        <f>VLOOKUP(Order_Details[[#This Row],[Order ID]],'List of Orders '!$A$1:$E$501,2,FALSE)</f>
        <v>19-03-2019</v>
      </c>
      <c r="H1153" s="2" t="s">
        <v>1400</v>
      </c>
      <c r="I1153" t="str">
        <f>VLOOKUP(Order_Details[[#This Row],[Order ID]],'List of Orders '!$A$1:$E$501,3,FALSE)</f>
        <v>Krutika</v>
      </c>
      <c r="J1153" t="str">
        <f>INDEX('List of Orders '!$D$2:$D$501, MATCH(Order_Details[[#This Row],[Order ID]],'List of Orders '!$A$2:$A$501,0))</f>
        <v>Andhra Pradesh</v>
      </c>
      <c r="K1153" t="str">
        <f>INDEX('List of Orders '!$E$2:$E$501, MATCH(Order_Details[[#This Row],[Order ID]],'List of Orders '!$A$2:$A$501,0))</f>
        <v>Hyderabad</v>
      </c>
      <c r="L1153" s="4"/>
      <c r="M1153"/>
    </row>
    <row r="1154" spans="1:13" x14ac:dyDescent="0.3">
      <c r="A1154" s="1" t="s">
        <v>121</v>
      </c>
      <c r="B1154" s="2">
        <v>524</v>
      </c>
      <c r="C1154" s="2">
        <v>-25</v>
      </c>
      <c r="D1154" s="2">
        <v>2</v>
      </c>
      <c r="E1154" s="1" t="s">
        <v>404</v>
      </c>
      <c r="F1154" s="1" t="s">
        <v>434</v>
      </c>
      <c r="G1154" s="2" t="str">
        <f>VLOOKUP(Order_Details[[#This Row],[Order ID]],'List of Orders '!$A$1:$E$501,2,FALSE)</f>
        <v>20-03-2019</v>
      </c>
      <c r="H1154" s="2" t="s">
        <v>1400</v>
      </c>
      <c r="I1154" t="str">
        <f>VLOOKUP(Order_Details[[#This Row],[Order ID]],'List of Orders '!$A$1:$E$501,3,FALSE)</f>
        <v>Trupti</v>
      </c>
      <c r="J1154" t="str">
        <f>INDEX('List of Orders '!$D$2:$D$501, MATCH(Order_Details[[#This Row],[Order ID]],'List of Orders '!$A$2:$A$501,0))</f>
        <v>Gujarat</v>
      </c>
      <c r="K1154" t="str">
        <f>INDEX('List of Orders '!$E$2:$E$501, MATCH(Order_Details[[#This Row],[Order ID]],'List of Orders '!$A$2:$A$501,0))</f>
        <v>Ahmedabad</v>
      </c>
      <c r="L1154" s="4"/>
      <c r="M1154"/>
    </row>
    <row r="1155" spans="1:13" x14ac:dyDescent="0.3">
      <c r="A1155" s="1" t="s">
        <v>121</v>
      </c>
      <c r="B1155" s="2">
        <v>148</v>
      </c>
      <c r="C1155" s="2">
        <v>9</v>
      </c>
      <c r="D1155" s="2">
        <v>1</v>
      </c>
      <c r="E1155" s="1" t="s">
        <v>404</v>
      </c>
      <c r="F1155" s="1" t="s">
        <v>434</v>
      </c>
      <c r="G1155" s="2" t="str">
        <f>VLOOKUP(Order_Details[[#This Row],[Order ID]],'List of Orders '!$A$1:$E$501,2,FALSE)</f>
        <v>20-03-2019</v>
      </c>
      <c r="H1155" s="2" t="s">
        <v>1400</v>
      </c>
      <c r="I1155" t="str">
        <f>VLOOKUP(Order_Details[[#This Row],[Order ID]],'List of Orders '!$A$1:$E$501,3,FALSE)</f>
        <v>Trupti</v>
      </c>
      <c r="J1155" t="str">
        <f>INDEX('List of Orders '!$D$2:$D$501, MATCH(Order_Details[[#This Row],[Order ID]],'List of Orders '!$A$2:$A$501,0))</f>
        <v>Gujarat</v>
      </c>
      <c r="K1155" t="str">
        <f>INDEX('List of Orders '!$E$2:$E$501, MATCH(Order_Details[[#This Row],[Order ID]],'List of Orders '!$A$2:$A$501,0))</f>
        <v>Ahmedabad</v>
      </c>
      <c r="L1155" s="4"/>
      <c r="M1155"/>
    </row>
    <row r="1156" spans="1:13" x14ac:dyDescent="0.3">
      <c r="A1156" s="1" t="s">
        <v>433</v>
      </c>
      <c r="B1156" s="2">
        <v>312</v>
      </c>
      <c r="C1156" s="2">
        <v>62</v>
      </c>
      <c r="D1156" s="2">
        <v>1</v>
      </c>
      <c r="E1156" s="1" t="s">
        <v>404</v>
      </c>
      <c r="F1156" s="1" t="s">
        <v>434</v>
      </c>
      <c r="G1156" s="2" t="str">
        <f>VLOOKUP(Order_Details[[#This Row],[Order ID]],'List of Orders '!$A$1:$E$501,2,FALSE)</f>
        <v>28-03-2019</v>
      </c>
      <c r="H1156" s="2" t="s">
        <v>1400</v>
      </c>
      <c r="I1156" t="str">
        <f>VLOOKUP(Order_Details[[#This Row],[Order ID]],'List of Orders '!$A$1:$E$501,3,FALSE)</f>
        <v>Tejeswini</v>
      </c>
      <c r="J1156" t="str">
        <f>INDEX('List of Orders '!$D$2:$D$501, MATCH(Order_Details[[#This Row],[Order ID]],'List of Orders '!$A$2:$A$501,0))</f>
        <v>Maharashtra</v>
      </c>
      <c r="K1156" t="str">
        <f>INDEX('List of Orders '!$E$2:$E$501, MATCH(Order_Details[[#This Row],[Order ID]],'List of Orders '!$A$2:$A$501,0))</f>
        <v>Pune</v>
      </c>
      <c r="L1156" s="4"/>
      <c r="M1156"/>
    </row>
    <row r="1157" spans="1:13" x14ac:dyDescent="0.3">
      <c r="A1157" s="1" t="s">
        <v>125</v>
      </c>
      <c r="B1157" s="2">
        <v>1270</v>
      </c>
      <c r="C1157" s="2">
        <v>546</v>
      </c>
      <c r="D1157" s="2">
        <v>11</v>
      </c>
      <c r="E1157" s="1" t="s">
        <v>404</v>
      </c>
      <c r="F1157" s="1" t="s">
        <v>434</v>
      </c>
      <c r="G1157" s="2" t="str">
        <f>VLOOKUP(Order_Details[[#This Row],[Order ID]],'List of Orders '!$A$1:$E$501,2,FALSE)</f>
        <v>30-03-2019</v>
      </c>
      <c r="H1157" s="2" t="s">
        <v>1400</v>
      </c>
      <c r="I1157" t="str">
        <f>VLOOKUP(Order_Details[[#This Row],[Order ID]],'List of Orders '!$A$1:$E$501,3,FALSE)</f>
        <v>Oshin</v>
      </c>
      <c r="J1157" t="str">
        <f>INDEX('List of Orders '!$D$2:$D$501, MATCH(Order_Details[[#This Row],[Order ID]],'List of Orders '!$A$2:$A$501,0))</f>
        <v>Madhya Pradesh</v>
      </c>
      <c r="K1157" t="str">
        <f>INDEX('List of Orders '!$E$2:$E$501, MATCH(Order_Details[[#This Row],[Order ID]],'List of Orders '!$A$2:$A$501,0))</f>
        <v>Indore</v>
      </c>
      <c r="L1157" s="4"/>
      <c r="M1157"/>
    </row>
    <row r="1158" spans="1:13" x14ac:dyDescent="0.3">
      <c r="A1158" s="1" t="s">
        <v>446</v>
      </c>
      <c r="B1158" s="2">
        <v>510</v>
      </c>
      <c r="C1158" s="2">
        <v>234</v>
      </c>
      <c r="D1158" s="2">
        <v>6</v>
      </c>
      <c r="E1158" s="1" t="s">
        <v>404</v>
      </c>
      <c r="F1158" s="1" t="s">
        <v>434</v>
      </c>
      <c r="G1158" s="2" t="str">
        <f>VLOOKUP(Order_Details[[#This Row],[Order ID]],'List of Orders '!$A$1:$E$501,2,FALSE)</f>
        <v>01-04-2019</v>
      </c>
      <c r="H1158" s="2" t="s">
        <v>1400</v>
      </c>
      <c r="I1158" t="str">
        <f>VLOOKUP(Order_Details[[#This Row],[Order ID]],'List of Orders '!$A$1:$E$501,3,FALSE)</f>
        <v>Soumya</v>
      </c>
      <c r="J1158" t="str">
        <f>INDEX('List of Orders '!$D$2:$D$501, MATCH(Order_Details[[#This Row],[Order ID]],'List of Orders '!$A$2:$A$501,0))</f>
        <v>Rajasthan</v>
      </c>
      <c r="K1158" t="str">
        <f>INDEX('List of Orders '!$E$2:$E$501, MATCH(Order_Details[[#This Row],[Order ID]],'List of Orders '!$A$2:$A$501,0))</f>
        <v>Udaipur</v>
      </c>
      <c r="L1158" s="4"/>
      <c r="M1158"/>
    </row>
    <row r="1159" spans="1:13" x14ac:dyDescent="0.3">
      <c r="A1159" s="1" t="s">
        <v>298</v>
      </c>
      <c r="B1159" s="2">
        <v>1063</v>
      </c>
      <c r="C1159" s="2">
        <v>-175</v>
      </c>
      <c r="D1159" s="2">
        <v>4</v>
      </c>
      <c r="E1159" s="1" t="s">
        <v>404</v>
      </c>
      <c r="F1159" s="1" t="s">
        <v>434</v>
      </c>
      <c r="G1159" s="2" t="str">
        <f>VLOOKUP(Order_Details[[#This Row],[Order ID]],'List of Orders '!$A$1:$E$501,2,FALSE)</f>
        <v>13-04-2019</v>
      </c>
      <c r="H1159" s="2" t="s">
        <v>1414</v>
      </c>
      <c r="I1159" t="str">
        <f>VLOOKUP(Order_Details[[#This Row],[Order ID]],'List of Orders '!$A$1:$E$501,3,FALSE)</f>
        <v>Parin</v>
      </c>
      <c r="J1159" t="str">
        <f>INDEX('List of Orders '!$D$2:$D$501, MATCH(Order_Details[[#This Row],[Order ID]],'List of Orders '!$A$2:$A$501,0))</f>
        <v>Maharashtra</v>
      </c>
      <c r="K1159" t="str">
        <f>INDEX('List of Orders '!$E$2:$E$501, MATCH(Order_Details[[#This Row],[Order ID]],'List of Orders '!$A$2:$A$501,0))</f>
        <v>Mumbai</v>
      </c>
      <c r="L1159" s="4"/>
      <c r="M1159"/>
    </row>
    <row r="1160" spans="1:13" x14ac:dyDescent="0.3">
      <c r="A1160" s="1" t="s">
        <v>398</v>
      </c>
      <c r="B1160" s="2">
        <v>918</v>
      </c>
      <c r="C1160" s="2">
        <v>22</v>
      </c>
      <c r="D1160" s="2">
        <v>9</v>
      </c>
      <c r="E1160" s="1" t="s">
        <v>404</v>
      </c>
      <c r="F1160" s="1" t="s">
        <v>434</v>
      </c>
      <c r="G1160" s="2" t="str">
        <f>VLOOKUP(Order_Details[[#This Row],[Order ID]],'List of Orders '!$A$1:$E$501,2,FALSE)</f>
        <v>21-04-2019</v>
      </c>
      <c r="H1160" s="2" t="s">
        <v>1414</v>
      </c>
      <c r="I1160" t="str">
        <f>VLOOKUP(Order_Details[[#This Row],[Order ID]],'List of Orders '!$A$1:$E$501,3,FALSE)</f>
        <v>Shweta</v>
      </c>
      <c r="J1160" t="str">
        <f>INDEX('List of Orders '!$D$2:$D$501, MATCH(Order_Details[[#This Row],[Order ID]],'List of Orders '!$A$2:$A$501,0))</f>
        <v>Rajasthan</v>
      </c>
      <c r="K1160" t="str">
        <f>INDEX('List of Orders '!$E$2:$E$501, MATCH(Order_Details[[#This Row],[Order ID]],'List of Orders '!$A$2:$A$501,0))</f>
        <v>Udaipur</v>
      </c>
      <c r="L1160" s="4"/>
      <c r="M1160"/>
    </row>
    <row r="1161" spans="1:13" x14ac:dyDescent="0.3">
      <c r="A1161" s="1" t="s">
        <v>230</v>
      </c>
      <c r="B1161" s="2">
        <v>231</v>
      </c>
      <c r="C1161" s="2">
        <v>99</v>
      </c>
      <c r="D1161" s="2">
        <v>2</v>
      </c>
      <c r="E1161" s="1" t="s">
        <v>404</v>
      </c>
      <c r="F1161" s="1" t="s">
        <v>434</v>
      </c>
      <c r="G1161" s="2" t="str">
        <f>VLOOKUP(Order_Details[[#This Row],[Order ID]],'List of Orders '!$A$1:$E$501,2,FALSE)</f>
        <v>02-05-2019</v>
      </c>
      <c r="H1161" s="2" t="s">
        <v>1414</v>
      </c>
      <c r="I1161" t="str">
        <f>VLOOKUP(Order_Details[[#This Row],[Order ID]],'List of Orders '!$A$1:$E$501,3,FALSE)</f>
        <v>Yogesh</v>
      </c>
      <c r="J1161" t="str">
        <f>INDEX('List of Orders '!$D$2:$D$501, MATCH(Order_Details[[#This Row],[Order ID]],'List of Orders '!$A$2:$A$501,0))</f>
        <v>Madhya Pradesh</v>
      </c>
      <c r="K1161" t="str">
        <f>INDEX('List of Orders '!$E$2:$E$501, MATCH(Order_Details[[#This Row],[Order ID]],'List of Orders '!$A$2:$A$501,0))</f>
        <v>Indore</v>
      </c>
      <c r="L1161" s="4"/>
      <c r="M1161"/>
    </row>
    <row r="1162" spans="1:13" x14ac:dyDescent="0.3">
      <c r="A1162" s="1" t="s">
        <v>132</v>
      </c>
      <c r="B1162" s="2">
        <v>51</v>
      </c>
      <c r="C1162" s="2">
        <v>-49</v>
      </c>
      <c r="D1162" s="2">
        <v>2</v>
      </c>
      <c r="E1162" s="1" t="s">
        <v>404</v>
      </c>
      <c r="F1162" s="1" t="s">
        <v>434</v>
      </c>
      <c r="G1162" s="2" t="str">
        <f>VLOOKUP(Order_Details[[#This Row],[Order ID]],'List of Orders '!$A$1:$E$501,2,FALSE)</f>
        <v>04-05-2019</v>
      </c>
      <c r="H1162" s="2" t="s">
        <v>1414</v>
      </c>
      <c r="I1162" t="str">
        <f>VLOOKUP(Order_Details[[#This Row],[Order ID]],'List of Orders '!$A$1:$E$501,3,FALSE)</f>
        <v>Diwakar</v>
      </c>
      <c r="J1162" t="str">
        <f>INDEX('List of Orders '!$D$2:$D$501, MATCH(Order_Details[[#This Row],[Order ID]],'List of Orders '!$A$2:$A$501,0))</f>
        <v>Delhi</v>
      </c>
      <c r="K1162" t="str">
        <f>INDEX('List of Orders '!$E$2:$E$501, MATCH(Order_Details[[#This Row],[Order ID]],'List of Orders '!$A$2:$A$501,0))</f>
        <v>Delhi</v>
      </c>
      <c r="L1162" s="4"/>
      <c r="M1162"/>
    </row>
    <row r="1163" spans="1:13" x14ac:dyDescent="0.3">
      <c r="A1163" s="1" t="s">
        <v>135</v>
      </c>
      <c r="B1163" s="2">
        <v>162</v>
      </c>
      <c r="C1163" s="2">
        <v>73</v>
      </c>
      <c r="D1163" s="2">
        <v>2</v>
      </c>
      <c r="E1163" s="1" t="s">
        <v>404</v>
      </c>
      <c r="F1163" s="1" t="s">
        <v>434</v>
      </c>
      <c r="G1163" s="2" t="str">
        <f>VLOOKUP(Order_Details[[#This Row],[Order ID]],'List of Orders '!$A$1:$E$501,2,FALSE)</f>
        <v>09-05-2019</v>
      </c>
      <c r="H1163" s="2" t="s">
        <v>1414</v>
      </c>
      <c r="I1163" t="str">
        <f>VLOOKUP(Order_Details[[#This Row],[Order ID]],'List of Orders '!$A$1:$E$501,3,FALSE)</f>
        <v>Nandita</v>
      </c>
      <c r="J1163" t="str">
        <f>INDEX('List of Orders '!$D$2:$D$501, MATCH(Order_Details[[#This Row],[Order ID]],'List of Orders '!$A$2:$A$501,0))</f>
        <v>Rajasthan</v>
      </c>
      <c r="K1163" t="str">
        <f>INDEX('List of Orders '!$E$2:$E$501, MATCH(Order_Details[[#This Row],[Order ID]],'List of Orders '!$A$2:$A$501,0))</f>
        <v>Jaipur</v>
      </c>
      <c r="L1163" s="4"/>
      <c r="M1163"/>
    </row>
    <row r="1164" spans="1:13" x14ac:dyDescent="0.3">
      <c r="A1164" s="1" t="s">
        <v>232</v>
      </c>
      <c r="B1164" s="2">
        <v>527</v>
      </c>
      <c r="C1164" s="2">
        <v>26</v>
      </c>
      <c r="D1164" s="2">
        <v>3</v>
      </c>
      <c r="E1164" s="1" t="s">
        <v>404</v>
      </c>
      <c r="F1164" s="1" t="s">
        <v>434</v>
      </c>
      <c r="G1164" s="2" t="str">
        <f>VLOOKUP(Order_Details[[#This Row],[Order ID]],'List of Orders '!$A$1:$E$501,2,FALSE)</f>
        <v>15-05-2019</v>
      </c>
      <c r="H1164" s="2" t="s">
        <v>1414</v>
      </c>
      <c r="I1164" t="str">
        <f>VLOOKUP(Order_Details[[#This Row],[Order ID]],'List of Orders '!$A$1:$E$501,3,FALSE)</f>
        <v>Kartikay</v>
      </c>
      <c r="J1164" t="str">
        <f>INDEX('List of Orders '!$D$2:$D$501, MATCH(Order_Details[[#This Row],[Order ID]],'List of Orders '!$A$2:$A$501,0))</f>
        <v>Bihar</v>
      </c>
      <c r="K1164" t="str">
        <f>INDEX('List of Orders '!$E$2:$E$501, MATCH(Order_Details[[#This Row],[Order ID]],'List of Orders '!$A$2:$A$501,0))</f>
        <v>Patna</v>
      </c>
      <c r="L1164" s="4"/>
      <c r="M1164"/>
    </row>
    <row r="1165" spans="1:13" x14ac:dyDescent="0.3">
      <c r="A1165" s="1" t="s">
        <v>233</v>
      </c>
      <c r="B1165" s="2">
        <v>429</v>
      </c>
      <c r="C1165" s="2">
        <v>61</v>
      </c>
      <c r="D1165" s="2">
        <v>3</v>
      </c>
      <c r="E1165" s="1" t="s">
        <v>404</v>
      </c>
      <c r="F1165" s="1" t="s">
        <v>434</v>
      </c>
      <c r="G1165" s="2" t="str">
        <f>VLOOKUP(Order_Details[[#This Row],[Order ID]],'List of Orders '!$A$1:$E$501,2,FALSE)</f>
        <v>21-05-2019</v>
      </c>
      <c r="H1165" s="2" t="s">
        <v>1414</v>
      </c>
      <c r="I1165" t="str">
        <f>VLOOKUP(Order_Details[[#This Row],[Order ID]],'List of Orders '!$A$1:$E$501,3,FALSE)</f>
        <v>Hazel</v>
      </c>
      <c r="J1165" t="str">
        <f>INDEX('List of Orders '!$D$2:$D$501, MATCH(Order_Details[[#This Row],[Order ID]],'List of Orders '!$A$2:$A$501,0))</f>
        <v>Karnataka</v>
      </c>
      <c r="K1165" t="str">
        <f>INDEX('List of Orders '!$E$2:$E$501, MATCH(Order_Details[[#This Row],[Order ID]],'List of Orders '!$A$2:$A$501,0))</f>
        <v>Bangalore</v>
      </c>
      <c r="L1165" s="4"/>
      <c r="M1165"/>
    </row>
    <row r="1166" spans="1:13" x14ac:dyDescent="0.3">
      <c r="A1166" s="1" t="s">
        <v>233</v>
      </c>
      <c r="B1166" s="2">
        <v>134</v>
      </c>
      <c r="C1166" s="2">
        <v>-13</v>
      </c>
      <c r="D1166" s="2">
        <v>3</v>
      </c>
      <c r="E1166" s="1" t="s">
        <v>404</v>
      </c>
      <c r="F1166" s="1" t="s">
        <v>434</v>
      </c>
      <c r="G1166" s="2" t="str">
        <f>VLOOKUP(Order_Details[[#This Row],[Order ID]],'List of Orders '!$A$1:$E$501,2,FALSE)</f>
        <v>21-05-2019</v>
      </c>
      <c r="H1166" s="2" t="s">
        <v>1414</v>
      </c>
      <c r="I1166" t="str">
        <f>VLOOKUP(Order_Details[[#This Row],[Order ID]],'List of Orders '!$A$1:$E$501,3,FALSE)</f>
        <v>Hazel</v>
      </c>
      <c r="J1166" t="str">
        <f>INDEX('List of Orders '!$D$2:$D$501, MATCH(Order_Details[[#This Row],[Order ID]],'List of Orders '!$A$2:$A$501,0))</f>
        <v>Karnataka</v>
      </c>
      <c r="K1166" t="str">
        <f>INDEX('List of Orders '!$E$2:$E$501, MATCH(Order_Details[[#This Row],[Order ID]],'List of Orders '!$A$2:$A$501,0))</f>
        <v>Bangalore</v>
      </c>
      <c r="L1166" s="4"/>
      <c r="M1166"/>
    </row>
    <row r="1167" spans="1:13" x14ac:dyDescent="0.3">
      <c r="A1167" s="1" t="s">
        <v>140</v>
      </c>
      <c r="B1167" s="2">
        <v>369</v>
      </c>
      <c r="C1167" s="2">
        <v>15</v>
      </c>
      <c r="D1167" s="2">
        <v>3</v>
      </c>
      <c r="E1167" s="1" t="s">
        <v>404</v>
      </c>
      <c r="F1167" s="1" t="s">
        <v>434</v>
      </c>
      <c r="G1167" s="2" t="str">
        <f>VLOOKUP(Order_Details[[#This Row],[Order ID]],'List of Orders '!$A$1:$E$501,2,FALSE)</f>
        <v>09-06-2019</v>
      </c>
      <c r="H1167" s="2" t="s">
        <v>1414</v>
      </c>
      <c r="I1167" t="str">
        <f>VLOOKUP(Order_Details[[#This Row],[Order ID]],'List of Orders '!$A$1:$E$501,3,FALSE)</f>
        <v>Pinky</v>
      </c>
      <c r="J1167" t="str">
        <f>INDEX('List of Orders '!$D$2:$D$501, MATCH(Order_Details[[#This Row],[Order ID]],'List of Orders '!$A$2:$A$501,0))</f>
        <v>Jammu And Kashmir</v>
      </c>
      <c r="K1167" t="str">
        <f>INDEX('List of Orders '!$E$2:$E$501, MATCH(Order_Details[[#This Row],[Order ID]],'List of Orders '!$A$2:$A$501,0))</f>
        <v>Kashmir</v>
      </c>
      <c r="L1167" s="4"/>
      <c r="M1167"/>
    </row>
    <row r="1168" spans="1:13" x14ac:dyDescent="0.3">
      <c r="A1168" s="1" t="s">
        <v>143</v>
      </c>
      <c r="B1168" s="2">
        <v>600</v>
      </c>
      <c r="C1168" s="2">
        <v>102</v>
      </c>
      <c r="D1168" s="2">
        <v>5</v>
      </c>
      <c r="E1168" s="1" t="s">
        <v>404</v>
      </c>
      <c r="F1168" s="1" t="s">
        <v>434</v>
      </c>
      <c r="G1168" s="2" t="str">
        <f>VLOOKUP(Order_Details[[#This Row],[Order ID]],'List of Orders '!$A$1:$E$501,2,FALSE)</f>
        <v>25-06-2019</v>
      </c>
      <c r="H1168" s="2" t="s">
        <v>1414</v>
      </c>
      <c r="I1168" t="str">
        <f>VLOOKUP(Order_Details[[#This Row],[Order ID]],'List of Orders '!$A$1:$E$501,3,FALSE)</f>
        <v>Parishi</v>
      </c>
      <c r="J1168" t="str">
        <f>INDEX('List of Orders '!$D$2:$D$501, MATCH(Order_Details[[#This Row],[Order ID]],'List of Orders '!$A$2:$A$501,0))</f>
        <v>West Bengal</v>
      </c>
      <c r="K1168" t="str">
        <f>INDEX('List of Orders '!$E$2:$E$501, MATCH(Order_Details[[#This Row],[Order ID]],'List of Orders '!$A$2:$A$501,0))</f>
        <v>Kolkata</v>
      </c>
      <c r="L1168" s="4"/>
      <c r="M1168"/>
    </row>
    <row r="1169" spans="1:13" x14ac:dyDescent="0.3">
      <c r="A1169" s="1" t="s">
        <v>146</v>
      </c>
      <c r="B1169" s="2">
        <v>559</v>
      </c>
      <c r="C1169" s="2">
        <v>174</v>
      </c>
      <c r="D1169" s="2">
        <v>2</v>
      </c>
      <c r="E1169" s="1" t="s">
        <v>404</v>
      </c>
      <c r="F1169" s="1" t="s">
        <v>434</v>
      </c>
      <c r="G1169" s="2" t="str">
        <f>VLOOKUP(Order_Details[[#This Row],[Order ID]],'List of Orders '!$A$1:$E$501,2,FALSE)</f>
        <v>28-06-2019</v>
      </c>
      <c r="H1169" s="2" t="s">
        <v>1414</v>
      </c>
      <c r="I1169" t="str">
        <f>VLOOKUP(Order_Details[[#This Row],[Order ID]],'List of Orders '!$A$1:$E$501,3,FALSE)</f>
        <v>Mayank</v>
      </c>
      <c r="J1169" t="str">
        <f>INDEX('List of Orders '!$D$2:$D$501, MATCH(Order_Details[[#This Row],[Order ID]],'List of Orders '!$A$2:$A$501,0))</f>
        <v>Maharashtra</v>
      </c>
      <c r="K1169" t="str">
        <f>INDEX('List of Orders '!$E$2:$E$501, MATCH(Order_Details[[#This Row],[Order ID]],'List of Orders '!$A$2:$A$501,0))</f>
        <v>Mumbai</v>
      </c>
      <c r="L1169" s="4"/>
      <c r="M1169"/>
    </row>
    <row r="1170" spans="1:13" x14ac:dyDescent="0.3">
      <c r="A1170" s="1" t="s">
        <v>447</v>
      </c>
      <c r="B1170" s="2">
        <v>241</v>
      </c>
      <c r="C1170" s="2">
        <v>-77</v>
      </c>
      <c r="D1170" s="2">
        <v>4</v>
      </c>
      <c r="E1170" s="1" t="s">
        <v>404</v>
      </c>
      <c r="F1170" s="1" t="s">
        <v>434</v>
      </c>
      <c r="G1170" s="2" t="str">
        <f>VLOOKUP(Order_Details[[#This Row],[Order ID]],'List of Orders '!$A$1:$E$501,2,FALSE)</f>
        <v>07-07-2019</v>
      </c>
      <c r="H1170" s="2" t="s">
        <v>1414</v>
      </c>
      <c r="I1170" t="str">
        <f>VLOOKUP(Order_Details[[#This Row],[Order ID]],'List of Orders '!$A$1:$E$501,3,FALSE)</f>
        <v>Farah</v>
      </c>
      <c r="J1170" t="str">
        <f>INDEX('List of Orders '!$D$2:$D$501, MATCH(Order_Details[[#This Row],[Order ID]],'List of Orders '!$A$2:$A$501,0))</f>
        <v>Nagaland</v>
      </c>
      <c r="K1170" t="str">
        <f>INDEX('List of Orders '!$E$2:$E$501, MATCH(Order_Details[[#This Row],[Order ID]],'List of Orders '!$A$2:$A$501,0))</f>
        <v>Kohima</v>
      </c>
      <c r="L1170" s="4"/>
      <c r="M1170"/>
    </row>
    <row r="1171" spans="1:13" x14ac:dyDescent="0.3">
      <c r="A1171" s="1" t="s">
        <v>448</v>
      </c>
      <c r="B1171" s="2">
        <v>313</v>
      </c>
      <c r="C1171" s="2">
        <v>44</v>
      </c>
      <c r="D1171" s="2">
        <v>3</v>
      </c>
      <c r="E1171" s="1" t="s">
        <v>404</v>
      </c>
      <c r="F1171" s="1" t="s">
        <v>434</v>
      </c>
      <c r="G1171" s="2" t="str">
        <f>VLOOKUP(Order_Details[[#This Row],[Order ID]],'List of Orders '!$A$1:$E$501,2,FALSE)</f>
        <v>16-07-2019</v>
      </c>
      <c r="H1171" s="2" t="s">
        <v>1414</v>
      </c>
      <c r="I1171" t="str">
        <f>VLOOKUP(Order_Details[[#This Row],[Order ID]],'List of Orders '!$A$1:$E$501,3,FALSE)</f>
        <v>Sweta</v>
      </c>
      <c r="J1171" t="str">
        <f>INDEX('List of Orders '!$D$2:$D$501, MATCH(Order_Details[[#This Row],[Order ID]],'List of Orders '!$A$2:$A$501,0))</f>
        <v>Maharashtra</v>
      </c>
      <c r="K1171" t="str">
        <f>INDEX('List of Orders '!$E$2:$E$501, MATCH(Order_Details[[#This Row],[Order ID]],'List of Orders '!$A$2:$A$501,0))</f>
        <v>Mumbai</v>
      </c>
      <c r="L1171" s="4"/>
      <c r="M1171"/>
    </row>
    <row r="1172" spans="1:13" x14ac:dyDescent="0.3">
      <c r="A1172" s="1" t="s">
        <v>311</v>
      </c>
      <c r="B1172" s="2">
        <v>557</v>
      </c>
      <c r="C1172" s="2">
        <v>111</v>
      </c>
      <c r="D1172" s="2">
        <v>2</v>
      </c>
      <c r="E1172" s="1" t="s">
        <v>404</v>
      </c>
      <c r="F1172" s="1" t="s">
        <v>434</v>
      </c>
      <c r="G1172" s="2" t="str">
        <f>VLOOKUP(Order_Details[[#This Row],[Order ID]],'List of Orders '!$A$1:$E$501,2,FALSE)</f>
        <v>22-07-2019</v>
      </c>
      <c r="H1172" s="2" t="s">
        <v>1414</v>
      </c>
      <c r="I1172" t="str">
        <f>VLOOKUP(Order_Details[[#This Row],[Order ID]],'List of Orders '!$A$1:$E$501,3,FALSE)</f>
        <v>Kasheen</v>
      </c>
      <c r="J1172" t="str">
        <f>INDEX('List of Orders '!$D$2:$D$501, MATCH(Order_Details[[#This Row],[Order ID]],'List of Orders '!$A$2:$A$501,0))</f>
        <v>West Bengal</v>
      </c>
      <c r="K1172" t="str">
        <f>INDEX('List of Orders '!$E$2:$E$501, MATCH(Order_Details[[#This Row],[Order ID]],'List of Orders '!$A$2:$A$501,0))</f>
        <v>Kolkata</v>
      </c>
      <c r="L1172" s="4"/>
      <c r="M1172"/>
    </row>
    <row r="1173" spans="1:13" x14ac:dyDescent="0.3">
      <c r="A1173" s="1" t="s">
        <v>449</v>
      </c>
      <c r="B1173" s="2">
        <v>209</v>
      </c>
      <c r="C1173" s="2">
        <v>-63</v>
      </c>
      <c r="D1173" s="2">
        <v>4</v>
      </c>
      <c r="E1173" s="1" t="s">
        <v>404</v>
      </c>
      <c r="F1173" s="1" t="s">
        <v>434</v>
      </c>
      <c r="G1173" s="2" t="str">
        <f>VLOOKUP(Order_Details[[#This Row],[Order ID]],'List of Orders '!$A$1:$E$501,2,FALSE)</f>
        <v>28-07-2019</v>
      </c>
      <c r="H1173" s="2" t="s">
        <v>1414</v>
      </c>
      <c r="I1173" t="str">
        <f>VLOOKUP(Order_Details[[#This Row],[Order ID]],'List of Orders '!$A$1:$E$501,3,FALSE)</f>
        <v>Anita</v>
      </c>
      <c r="J1173" t="str">
        <f>INDEX('List of Orders '!$D$2:$D$501, MATCH(Order_Details[[#This Row],[Order ID]],'List of Orders '!$A$2:$A$501,0))</f>
        <v>Kerala</v>
      </c>
      <c r="K1173" t="str">
        <f>INDEX('List of Orders '!$E$2:$E$501, MATCH(Order_Details[[#This Row],[Order ID]],'List of Orders '!$A$2:$A$501,0))</f>
        <v>Thiruvananthapuram</v>
      </c>
      <c r="L1173" s="4"/>
      <c r="M1173"/>
    </row>
    <row r="1174" spans="1:13" x14ac:dyDescent="0.3">
      <c r="A1174" s="1" t="s">
        <v>159</v>
      </c>
      <c r="B1174" s="2">
        <v>311</v>
      </c>
      <c r="C1174" s="2">
        <v>40</v>
      </c>
      <c r="D1174" s="2">
        <v>1</v>
      </c>
      <c r="E1174" s="1" t="s">
        <v>404</v>
      </c>
      <c r="F1174" s="1" t="s">
        <v>434</v>
      </c>
      <c r="G1174" s="2" t="str">
        <f>VLOOKUP(Order_Details[[#This Row],[Order ID]],'List of Orders '!$A$1:$E$501,2,FALSE)</f>
        <v>31-07-2019</v>
      </c>
      <c r="H1174" s="2" t="s">
        <v>1414</v>
      </c>
      <c r="I1174" t="str">
        <f>VLOOKUP(Order_Details[[#This Row],[Order ID]],'List of Orders '!$A$1:$E$501,3,FALSE)</f>
        <v>Vandana</v>
      </c>
      <c r="J1174" t="str">
        <f>INDEX('List of Orders '!$D$2:$D$501, MATCH(Order_Details[[#This Row],[Order ID]],'List of Orders '!$A$2:$A$501,0))</f>
        <v>Himachal Pradesh</v>
      </c>
      <c r="K1174" t="str">
        <f>INDEX('List of Orders '!$E$2:$E$501, MATCH(Order_Details[[#This Row],[Order ID]],'List of Orders '!$A$2:$A$501,0))</f>
        <v>Simla</v>
      </c>
      <c r="L1174" s="4"/>
      <c r="M1174"/>
    </row>
    <row r="1175" spans="1:13" x14ac:dyDescent="0.3">
      <c r="A1175" s="1" t="s">
        <v>252</v>
      </c>
      <c r="B1175" s="2">
        <v>671</v>
      </c>
      <c r="C1175" s="2">
        <v>-309</v>
      </c>
      <c r="D1175" s="2">
        <v>5</v>
      </c>
      <c r="E1175" s="1" t="s">
        <v>404</v>
      </c>
      <c r="F1175" s="1" t="s">
        <v>434</v>
      </c>
      <c r="G1175" s="2" t="str">
        <f>VLOOKUP(Order_Details[[#This Row],[Order ID]],'List of Orders '!$A$1:$E$501,2,FALSE)</f>
        <v>10-08-2019</v>
      </c>
      <c r="H1175" s="2" t="s">
        <v>1414</v>
      </c>
      <c r="I1175" t="str">
        <f>VLOOKUP(Order_Details[[#This Row],[Order ID]],'List of Orders '!$A$1:$E$501,3,FALSE)</f>
        <v>Vini</v>
      </c>
      <c r="J1175" t="str">
        <f>INDEX('List of Orders '!$D$2:$D$501, MATCH(Order_Details[[#This Row],[Order ID]],'List of Orders '!$A$2:$A$501,0))</f>
        <v>Karnataka</v>
      </c>
      <c r="K1175" t="str">
        <f>INDEX('List of Orders '!$E$2:$E$501, MATCH(Order_Details[[#This Row],[Order ID]],'List of Orders '!$A$2:$A$501,0))</f>
        <v>Bangalore</v>
      </c>
      <c r="L1175" s="4"/>
      <c r="M1175"/>
    </row>
    <row r="1176" spans="1:13" x14ac:dyDescent="0.3">
      <c r="A1176" s="1" t="s">
        <v>6</v>
      </c>
      <c r="B1176" s="2">
        <v>168</v>
      </c>
      <c r="C1176" s="2">
        <v>-111</v>
      </c>
      <c r="D1176" s="2">
        <v>2</v>
      </c>
      <c r="E1176" s="1" t="s">
        <v>404</v>
      </c>
      <c r="F1176" s="1" t="s">
        <v>1394</v>
      </c>
      <c r="G1176" s="2" t="str">
        <f>VLOOKUP(Order_Details[[#This Row],[Order ID]],'List of Orders '!$A$1:$E$501,2,FALSE)</f>
        <v>01-04-2018</v>
      </c>
      <c r="H1176" s="2" t="s">
        <v>1414</v>
      </c>
      <c r="I1176" t="str">
        <f>VLOOKUP(Order_Details[[#This Row],[Order ID]],'List of Orders '!$A$1:$E$501,3,FALSE)</f>
        <v>Pearl</v>
      </c>
      <c r="J1176" t="str">
        <f>INDEX('List of Orders '!$D$2:$D$501, MATCH(Order_Details[[#This Row],[Order ID]],'List of Orders '!$A$2:$A$501,0))</f>
        <v>Maharashtra</v>
      </c>
      <c r="K1176" t="str">
        <f>INDEX('List of Orders '!$E$2:$E$501, MATCH(Order_Details[[#This Row],[Order ID]],'List of Orders '!$A$2:$A$501,0))</f>
        <v>Pune</v>
      </c>
      <c r="L1176" s="4"/>
      <c r="M1176"/>
    </row>
    <row r="1177" spans="1:13" x14ac:dyDescent="0.3">
      <c r="A1177" s="1" t="s">
        <v>6</v>
      </c>
      <c r="B1177" s="2">
        <v>424</v>
      </c>
      <c r="C1177" s="2">
        <v>-272</v>
      </c>
      <c r="D1177" s="2">
        <v>5</v>
      </c>
      <c r="E1177" s="1" t="s">
        <v>404</v>
      </c>
      <c r="F1177" s="1" t="s">
        <v>1394</v>
      </c>
      <c r="G1177" s="2" t="str">
        <f>VLOOKUP(Order_Details[[#This Row],[Order ID]],'List of Orders '!$A$1:$E$501,2,FALSE)</f>
        <v>01-04-2018</v>
      </c>
      <c r="H1177" s="2" t="s">
        <v>1414</v>
      </c>
      <c r="I1177" t="str">
        <f>VLOOKUP(Order_Details[[#This Row],[Order ID]],'List of Orders '!$A$1:$E$501,3,FALSE)</f>
        <v>Pearl</v>
      </c>
      <c r="J1177" t="str">
        <f>INDEX('List of Orders '!$D$2:$D$501, MATCH(Order_Details[[#This Row],[Order ID]],'List of Orders '!$A$2:$A$501,0))</f>
        <v>Maharashtra</v>
      </c>
      <c r="K1177" t="str">
        <f>INDEX('List of Orders '!$E$2:$E$501, MATCH(Order_Details[[#This Row],[Order ID]],'List of Orders '!$A$2:$A$501,0))</f>
        <v>Pune</v>
      </c>
      <c r="L1177" s="4"/>
      <c r="M1177"/>
    </row>
    <row r="1178" spans="1:13" x14ac:dyDescent="0.3">
      <c r="A1178" s="1" t="s">
        <v>6</v>
      </c>
      <c r="B1178" s="2">
        <v>2617</v>
      </c>
      <c r="C1178" s="2">
        <v>1151</v>
      </c>
      <c r="D1178" s="2">
        <v>4</v>
      </c>
      <c r="E1178" s="1" t="s">
        <v>404</v>
      </c>
      <c r="F1178" s="1" t="s">
        <v>1394</v>
      </c>
      <c r="G1178" s="2" t="str">
        <f>VLOOKUP(Order_Details[[#This Row],[Order ID]],'List of Orders '!$A$1:$E$501,2,FALSE)</f>
        <v>01-04-2018</v>
      </c>
      <c r="H1178" s="2" t="s">
        <v>1414</v>
      </c>
      <c r="I1178" t="str">
        <f>VLOOKUP(Order_Details[[#This Row],[Order ID]],'List of Orders '!$A$1:$E$501,3,FALSE)</f>
        <v>Pearl</v>
      </c>
      <c r="J1178" t="str">
        <f>INDEX('List of Orders '!$D$2:$D$501, MATCH(Order_Details[[#This Row],[Order ID]],'List of Orders '!$A$2:$A$501,0))</f>
        <v>Maharashtra</v>
      </c>
      <c r="K1178" t="str">
        <f>INDEX('List of Orders '!$E$2:$E$501, MATCH(Order_Details[[#This Row],[Order ID]],'List of Orders '!$A$2:$A$501,0))</f>
        <v>Pune</v>
      </c>
      <c r="L1178" s="4"/>
      <c r="M1178"/>
    </row>
    <row r="1179" spans="1:13" x14ac:dyDescent="0.3">
      <c r="A1179" s="1" t="s">
        <v>437</v>
      </c>
      <c r="B1179" s="2">
        <v>333</v>
      </c>
      <c r="C1179" s="2">
        <v>-15</v>
      </c>
      <c r="D1179" s="2">
        <v>3</v>
      </c>
      <c r="E1179" s="1" t="s">
        <v>404</v>
      </c>
      <c r="F1179" s="1" t="s">
        <v>1394</v>
      </c>
      <c r="G1179" s="2" t="str">
        <f>VLOOKUP(Order_Details[[#This Row],[Order ID]],'List of Orders '!$A$1:$E$501,2,FALSE)</f>
        <v>21-04-2018</v>
      </c>
      <c r="H1179" s="2" t="s">
        <v>1414</v>
      </c>
      <c r="I1179" t="str">
        <f>VLOOKUP(Order_Details[[#This Row],[Order ID]],'List of Orders '!$A$1:$E$501,3,FALSE)</f>
        <v>Deepak</v>
      </c>
      <c r="J1179" t="str">
        <f>INDEX('List of Orders '!$D$2:$D$501, MATCH(Order_Details[[#This Row],[Order ID]],'List of Orders '!$A$2:$A$501,0))</f>
        <v>Madhya Pradesh</v>
      </c>
      <c r="K1179" t="str">
        <f>INDEX('List of Orders '!$E$2:$E$501, MATCH(Order_Details[[#This Row],[Order ID]],'List of Orders '!$A$2:$A$501,0))</f>
        <v>Bhopal</v>
      </c>
      <c r="L1179" s="4"/>
      <c r="M1179"/>
    </row>
    <row r="1180" spans="1:13" x14ac:dyDescent="0.3">
      <c r="A1180" s="1" t="s">
        <v>450</v>
      </c>
      <c r="B1180" s="2">
        <v>46</v>
      </c>
      <c r="C1180" s="2">
        <v>-14</v>
      </c>
      <c r="D1180" s="2">
        <v>1</v>
      </c>
      <c r="E1180" s="1" t="s">
        <v>404</v>
      </c>
      <c r="F1180" s="1" t="s">
        <v>1394</v>
      </c>
      <c r="G1180" s="2" t="str">
        <f>VLOOKUP(Order_Details[[#This Row],[Order ID]],'List of Orders '!$A$1:$E$501,2,FALSE)</f>
        <v>26-04-2018</v>
      </c>
      <c r="H1180" s="2" t="s">
        <v>1414</v>
      </c>
      <c r="I1180" t="str">
        <f>VLOOKUP(Order_Details[[#This Row],[Order ID]],'List of Orders '!$A$1:$E$501,3,FALSE)</f>
        <v>Bhishm</v>
      </c>
      <c r="J1180" t="str">
        <f>INDEX('List of Orders '!$D$2:$D$501, MATCH(Order_Details[[#This Row],[Order ID]],'List of Orders '!$A$2:$A$501,0))</f>
        <v>Maharashtra</v>
      </c>
      <c r="K1180" t="str">
        <f>INDEX('List of Orders '!$E$2:$E$501, MATCH(Order_Details[[#This Row],[Order ID]],'List of Orders '!$A$2:$A$501,0))</f>
        <v>Mumbai</v>
      </c>
      <c r="L1180" s="4"/>
      <c r="M1180"/>
    </row>
    <row r="1181" spans="1:13" x14ac:dyDescent="0.3">
      <c r="A1181" s="1" t="s">
        <v>256</v>
      </c>
      <c r="B1181" s="2">
        <v>143</v>
      </c>
      <c r="C1181" s="2">
        <v>-129</v>
      </c>
      <c r="D1181" s="2">
        <v>2</v>
      </c>
      <c r="E1181" s="1" t="s">
        <v>404</v>
      </c>
      <c r="F1181" s="1" t="s">
        <v>1394</v>
      </c>
      <c r="G1181" s="2" t="str">
        <f>VLOOKUP(Order_Details[[#This Row],[Order ID]],'List of Orders '!$A$1:$E$501,2,FALSE)</f>
        <v>30-04-2018</v>
      </c>
      <c r="H1181" s="2" t="s">
        <v>1414</v>
      </c>
      <c r="I1181" t="str">
        <f>VLOOKUP(Order_Details[[#This Row],[Order ID]],'List of Orders '!$A$1:$E$501,3,FALSE)</f>
        <v>Sahil</v>
      </c>
      <c r="J1181" t="str">
        <f>INDEX('List of Orders '!$D$2:$D$501, MATCH(Order_Details[[#This Row],[Order ID]],'List of Orders '!$A$2:$A$501,0))</f>
        <v>Punjab</v>
      </c>
      <c r="K1181" t="str">
        <f>INDEX('List of Orders '!$E$2:$E$501, MATCH(Order_Details[[#This Row],[Order ID]],'List of Orders '!$A$2:$A$501,0))</f>
        <v>Chandigarh</v>
      </c>
      <c r="L1181" s="4"/>
      <c r="M1181"/>
    </row>
    <row r="1182" spans="1:13" x14ac:dyDescent="0.3">
      <c r="A1182" s="1" t="s">
        <v>20</v>
      </c>
      <c r="B1182" s="2">
        <v>249</v>
      </c>
      <c r="C1182" s="2">
        <v>-130</v>
      </c>
      <c r="D1182" s="2">
        <v>4</v>
      </c>
      <c r="E1182" s="1" t="s">
        <v>404</v>
      </c>
      <c r="F1182" s="1" t="s">
        <v>1394</v>
      </c>
      <c r="G1182" s="2" t="str">
        <f>VLOOKUP(Order_Details[[#This Row],[Order ID]],'List of Orders '!$A$1:$E$501,2,FALSE)</f>
        <v>03-05-2018</v>
      </c>
      <c r="H1182" s="2" t="s">
        <v>1414</v>
      </c>
      <c r="I1182" t="str">
        <f>VLOOKUP(Order_Details[[#This Row],[Order ID]],'List of Orders '!$A$1:$E$501,3,FALSE)</f>
        <v>Amit</v>
      </c>
      <c r="J1182" t="str">
        <f>INDEX('List of Orders '!$D$2:$D$501, MATCH(Order_Details[[#This Row],[Order ID]],'List of Orders '!$A$2:$A$501,0))</f>
        <v>Sikkim</v>
      </c>
      <c r="K1182" t="str">
        <f>INDEX('List of Orders '!$E$2:$E$501, MATCH(Order_Details[[#This Row],[Order ID]],'List of Orders '!$A$2:$A$501,0))</f>
        <v>Gangtok</v>
      </c>
      <c r="L1182" s="4"/>
      <c r="M1182"/>
    </row>
    <row r="1183" spans="1:13" x14ac:dyDescent="0.3">
      <c r="A1183" s="1" t="s">
        <v>451</v>
      </c>
      <c r="B1183" s="2">
        <v>1629</v>
      </c>
      <c r="C1183" s="2">
        <v>-153</v>
      </c>
      <c r="D1183" s="2">
        <v>3</v>
      </c>
      <c r="E1183" s="1" t="s">
        <v>404</v>
      </c>
      <c r="F1183" s="1" t="s">
        <v>1394</v>
      </c>
      <c r="G1183" s="2" t="str">
        <f>VLOOKUP(Order_Details[[#This Row],[Order ID]],'List of Orders '!$A$1:$E$501,2,FALSE)</f>
        <v>09-05-2018</v>
      </c>
      <c r="H1183" s="2" t="s">
        <v>1414</v>
      </c>
      <c r="I1183" t="str">
        <f>VLOOKUP(Order_Details[[#This Row],[Order ID]],'List of Orders '!$A$1:$E$501,3,FALSE)</f>
        <v>Lisha</v>
      </c>
      <c r="J1183" t="str">
        <f>INDEX('List of Orders '!$D$2:$D$501, MATCH(Order_Details[[#This Row],[Order ID]],'List of Orders '!$A$2:$A$501,0))</f>
        <v>Madhya Pradesh</v>
      </c>
      <c r="K1183" t="str">
        <f>INDEX('List of Orders '!$E$2:$E$501, MATCH(Order_Details[[#This Row],[Order ID]],'List of Orders '!$A$2:$A$501,0))</f>
        <v>Bhopal</v>
      </c>
      <c r="L1183" s="4"/>
      <c r="M1183"/>
    </row>
    <row r="1184" spans="1:13" x14ac:dyDescent="0.3">
      <c r="A1184" s="1" t="s">
        <v>315</v>
      </c>
      <c r="B1184" s="2">
        <v>273</v>
      </c>
      <c r="C1184" s="2">
        <v>-87</v>
      </c>
      <c r="D1184" s="2">
        <v>4</v>
      </c>
      <c r="E1184" s="1" t="s">
        <v>404</v>
      </c>
      <c r="F1184" s="1" t="s">
        <v>1394</v>
      </c>
      <c r="G1184" s="2" t="str">
        <f>VLOOKUP(Order_Details[[#This Row],[Order ID]],'List of Orders '!$A$1:$E$501,2,FALSE)</f>
        <v>15-05-2018</v>
      </c>
      <c r="H1184" s="2" t="s">
        <v>1414</v>
      </c>
      <c r="I1184" t="str">
        <f>VLOOKUP(Order_Details[[#This Row],[Order ID]],'List of Orders '!$A$1:$E$501,3,FALSE)</f>
        <v>Yaanvi</v>
      </c>
      <c r="J1184" t="str">
        <f>INDEX('List of Orders '!$D$2:$D$501, MATCH(Order_Details[[#This Row],[Order ID]],'List of Orders '!$A$2:$A$501,0))</f>
        <v>Madhya Pradesh</v>
      </c>
      <c r="K1184" t="str">
        <f>INDEX('List of Orders '!$E$2:$E$501, MATCH(Order_Details[[#This Row],[Order ID]],'List of Orders '!$A$2:$A$501,0))</f>
        <v>Indore</v>
      </c>
      <c r="L1184" s="4"/>
      <c r="M1184"/>
    </row>
    <row r="1185" spans="1:13" x14ac:dyDescent="0.3">
      <c r="A1185" s="1" t="s">
        <v>315</v>
      </c>
      <c r="B1185" s="2">
        <v>183</v>
      </c>
      <c r="C1185" s="2">
        <v>-66</v>
      </c>
      <c r="D1185" s="2">
        <v>5</v>
      </c>
      <c r="E1185" s="1" t="s">
        <v>404</v>
      </c>
      <c r="F1185" s="1" t="s">
        <v>1394</v>
      </c>
      <c r="G1185" s="2" t="str">
        <f>VLOOKUP(Order_Details[[#This Row],[Order ID]],'List of Orders '!$A$1:$E$501,2,FALSE)</f>
        <v>15-05-2018</v>
      </c>
      <c r="H1185" s="2" t="s">
        <v>1414</v>
      </c>
      <c r="I1185" t="str">
        <f>VLOOKUP(Order_Details[[#This Row],[Order ID]],'List of Orders '!$A$1:$E$501,3,FALSE)</f>
        <v>Yaanvi</v>
      </c>
      <c r="J1185" t="str">
        <f>INDEX('List of Orders '!$D$2:$D$501, MATCH(Order_Details[[#This Row],[Order ID]],'List of Orders '!$A$2:$A$501,0))</f>
        <v>Madhya Pradesh</v>
      </c>
      <c r="K1185" t="str">
        <f>INDEX('List of Orders '!$E$2:$E$501, MATCH(Order_Details[[#This Row],[Order ID]],'List of Orders '!$A$2:$A$501,0))</f>
        <v>Indore</v>
      </c>
      <c r="L1185" s="4"/>
      <c r="M1185"/>
    </row>
    <row r="1186" spans="1:13" x14ac:dyDescent="0.3">
      <c r="A1186" s="1" t="s">
        <v>26</v>
      </c>
      <c r="B1186" s="2">
        <v>100</v>
      </c>
      <c r="C1186" s="2">
        <v>-23</v>
      </c>
      <c r="D1186" s="2">
        <v>1</v>
      </c>
      <c r="E1186" s="1" t="s">
        <v>404</v>
      </c>
      <c r="F1186" s="1" t="s">
        <v>1394</v>
      </c>
      <c r="G1186" s="2" t="str">
        <f>VLOOKUP(Order_Details[[#This Row],[Order ID]],'List of Orders '!$A$1:$E$501,2,FALSE)</f>
        <v>18-05-2018</v>
      </c>
      <c r="H1186" s="2" t="s">
        <v>1414</v>
      </c>
      <c r="I1186" t="str">
        <f>VLOOKUP(Order_Details[[#This Row],[Order ID]],'List of Orders '!$A$1:$E$501,3,FALSE)</f>
        <v>Aditya</v>
      </c>
      <c r="J1186" t="str">
        <f>INDEX('List of Orders '!$D$2:$D$501, MATCH(Order_Details[[#This Row],[Order ID]],'List of Orders '!$A$2:$A$501,0))</f>
        <v>Punjab</v>
      </c>
      <c r="K1186" t="str">
        <f>INDEX('List of Orders '!$E$2:$E$501, MATCH(Order_Details[[#This Row],[Order ID]],'List of Orders '!$A$2:$A$501,0))</f>
        <v>Chandigarh</v>
      </c>
      <c r="L1186" s="4"/>
      <c r="M1186"/>
    </row>
    <row r="1187" spans="1:13" x14ac:dyDescent="0.3">
      <c r="A1187" s="1" t="s">
        <v>27</v>
      </c>
      <c r="B1187" s="2">
        <v>351</v>
      </c>
      <c r="C1187" s="2">
        <v>-47</v>
      </c>
      <c r="D1187" s="2">
        <v>8</v>
      </c>
      <c r="E1187" s="1" t="s">
        <v>404</v>
      </c>
      <c r="F1187" s="1" t="s">
        <v>1394</v>
      </c>
      <c r="G1187" s="2" t="str">
        <f>VLOOKUP(Order_Details[[#This Row],[Order ID]],'List of Orders '!$A$1:$E$501,2,FALSE)</f>
        <v>20-05-2018</v>
      </c>
      <c r="H1187" s="2" t="s">
        <v>1414</v>
      </c>
      <c r="I1187" t="str">
        <f>VLOOKUP(Order_Details[[#This Row],[Order ID]],'List of Orders '!$A$1:$E$501,3,FALSE)</f>
        <v>Chirag</v>
      </c>
      <c r="J1187" t="str">
        <f>INDEX('List of Orders '!$D$2:$D$501, MATCH(Order_Details[[#This Row],[Order ID]],'List of Orders '!$A$2:$A$501,0))</f>
        <v>Maharashtra</v>
      </c>
      <c r="K1187" t="str">
        <f>INDEX('List of Orders '!$E$2:$E$501, MATCH(Order_Details[[#This Row],[Order ID]],'List of Orders '!$A$2:$A$501,0))</f>
        <v>Mumbai</v>
      </c>
      <c r="L1187" s="4"/>
      <c r="M1187"/>
    </row>
    <row r="1188" spans="1:13" x14ac:dyDescent="0.3">
      <c r="A1188" s="1" t="s">
        <v>30</v>
      </c>
      <c r="B1188" s="2">
        <v>427</v>
      </c>
      <c r="C1188" s="2">
        <v>-50</v>
      </c>
      <c r="D1188" s="2">
        <v>7</v>
      </c>
      <c r="E1188" s="1" t="s">
        <v>404</v>
      </c>
      <c r="F1188" s="1" t="s">
        <v>1394</v>
      </c>
      <c r="G1188" s="2" t="str">
        <f>VLOOKUP(Order_Details[[#This Row],[Order ID]],'List of Orders '!$A$1:$E$501,2,FALSE)</f>
        <v>23-05-2018</v>
      </c>
      <c r="H1188" s="2" t="s">
        <v>1414</v>
      </c>
      <c r="I1188" t="str">
        <f>VLOOKUP(Order_Details[[#This Row],[Order ID]],'List of Orders '!$A$1:$E$501,3,FALSE)</f>
        <v>Farah</v>
      </c>
      <c r="J1188" t="str">
        <f>INDEX('List of Orders '!$D$2:$D$501, MATCH(Order_Details[[#This Row],[Order ID]],'List of Orders '!$A$2:$A$501,0))</f>
        <v>Nagaland</v>
      </c>
      <c r="K1188" t="str">
        <f>INDEX('List of Orders '!$E$2:$E$501, MATCH(Order_Details[[#This Row],[Order ID]],'List of Orders '!$A$2:$A$501,0))</f>
        <v>Kohima</v>
      </c>
      <c r="L1188" s="4"/>
      <c r="M1188"/>
    </row>
    <row r="1189" spans="1:13" x14ac:dyDescent="0.3">
      <c r="A1189" s="1" t="s">
        <v>30</v>
      </c>
      <c r="B1189" s="2">
        <v>195</v>
      </c>
      <c r="C1189" s="2">
        <v>-117</v>
      </c>
      <c r="D1189" s="2">
        <v>5</v>
      </c>
      <c r="E1189" s="1" t="s">
        <v>404</v>
      </c>
      <c r="F1189" s="1" t="s">
        <v>1394</v>
      </c>
      <c r="G1189" s="2" t="str">
        <f>VLOOKUP(Order_Details[[#This Row],[Order ID]],'List of Orders '!$A$1:$E$501,2,FALSE)</f>
        <v>23-05-2018</v>
      </c>
      <c r="H1189" s="2" t="s">
        <v>1414</v>
      </c>
      <c r="I1189" t="str">
        <f>VLOOKUP(Order_Details[[#This Row],[Order ID]],'List of Orders '!$A$1:$E$501,3,FALSE)</f>
        <v>Farah</v>
      </c>
      <c r="J1189" t="str">
        <f>INDEX('List of Orders '!$D$2:$D$501, MATCH(Order_Details[[#This Row],[Order ID]],'List of Orders '!$A$2:$A$501,0))</f>
        <v>Nagaland</v>
      </c>
      <c r="K1189" t="str">
        <f>INDEX('List of Orders '!$E$2:$E$501, MATCH(Order_Details[[#This Row],[Order ID]],'List of Orders '!$A$2:$A$501,0))</f>
        <v>Kohima</v>
      </c>
      <c r="L1189" s="4"/>
      <c r="M1189"/>
    </row>
    <row r="1190" spans="1:13" x14ac:dyDescent="0.3">
      <c r="A1190" s="1" t="s">
        <v>34</v>
      </c>
      <c r="B1190" s="2">
        <v>332</v>
      </c>
      <c r="C1190" s="2">
        <v>-43</v>
      </c>
      <c r="D1190" s="2">
        <v>6</v>
      </c>
      <c r="E1190" s="1" t="s">
        <v>404</v>
      </c>
      <c r="F1190" s="1" t="s">
        <v>1394</v>
      </c>
      <c r="G1190" s="2" t="str">
        <f>VLOOKUP(Order_Details[[#This Row],[Order ID]],'List of Orders '!$A$1:$E$501,2,FALSE)</f>
        <v>27-05-2018</v>
      </c>
      <c r="H1190" s="2" t="s">
        <v>1414</v>
      </c>
      <c r="I1190" t="str">
        <f>VLOOKUP(Order_Details[[#This Row],[Order ID]],'List of Orders '!$A$1:$E$501,3,FALSE)</f>
        <v>Tulika</v>
      </c>
      <c r="J1190" t="str">
        <f>INDEX('List of Orders '!$D$2:$D$501, MATCH(Order_Details[[#This Row],[Order ID]],'List of Orders '!$A$2:$A$501,0))</f>
        <v>Madhya Pradesh</v>
      </c>
      <c r="K1190" t="str">
        <f>INDEX('List of Orders '!$E$2:$E$501, MATCH(Order_Details[[#This Row],[Order ID]],'List of Orders '!$A$2:$A$501,0))</f>
        <v>Bhopal</v>
      </c>
      <c r="L1190" s="4"/>
      <c r="M1190"/>
    </row>
    <row r="1191" spans="1:13" x14ac:dyDescent="0.3">
      <c r="A1191" s="1" t="s">
        <v>452</v>
      </c>
      <c r="B1191" s="2">
        <v>444</v>
      </c>
      <c r="C1191" s="2">
        <v>-200</v>
      </c>
      <c r="D1191" s="2">
        <v>4</v>
      </c>
      <c r="E1191" s="1" t="s">
        <v>404</v>
      </c>
      <c r="F1191" s="1" t="s">
        <v>1394</v>
      </c>
      <c r="G1191" s="2" t="str">
        <f>VLOOKUP(Order_Details[[#This Row],[Order ID]],'List of Orders '!$A$1:$E$501,2,FALSE)</f>
        <v>03-06-2018</v>
      </c>
      <c r="H1191" s="2" t="s">
        <v>1414</v>
      </c>
      <c r="I1191" t="str">
        <f>VLOOKUP(Order_Details[[#This Row],[Order ID]],'List of Orders '!$A$1:$E$501,3,FALSE)</f>
        <v>Pratyusmita</v>
      </c>
      <c r="J1191" t="str">
        <f>INDEX('List of Orders '!$D$2:$D$501, MATCH(Order_Details[[#This Row],[Order ID]],'List of Orders '!$A$2:$A$501,0))</f>
        <v>Bihar</v>
      </c>
      <c r="K1191" t="str">
        <f>INDEX('List of Orders '!$E$2:$E$501, MATCH(Order_Details[[#This Row],[Order ID]],'List of Orders '!$A$2:$A$501,0))</f>
        <v>Patna</v>
      </c>
      <c r="L1191" s="4"/>
      <c r="M1191"/>
    </row>
    <row r="1192" spans="1:13" x14ac:dyDescent="0.3">
      <c r="A1192" s="1" t="s">
        <v>452</v>
      </c>
      <c r="B1192" s="2">
        <v>785</v>
      </c>
      <c r="C1192" s="2">
        <v>52</v>
      </c>
      <c r="D1192" s="2">
        <v>2</v>
      </c>
      <c r="E1192" s="1" t="s">
        <v>404</v>
      </c>
      <c r="F1192" s="1" t="s">
        <v>1394</v>
      </c>
      <c r="G1192" s="2" t="str">
        <f>VLOOKUP(Order_Details[[#This Row],[Order ID]],'List of Orders '!$A$1:$E$501,2,FALSE)</f>
        <v>03-06-2018</v>
      </c>
      <c r="H1192" s="2" t="s">
        <v>1414</v>
      </c>
      <c r="I1192" t="str">
        <f>VLOOKUP(Order_Details[[#This Row],[Order ID]],'List of Orders '!$A$1:$E$501,3,FALSE)</f>
        <v>Pratyusmita</v>
      </c>
      <c r="J1192" t="str">
        <f>INDEX('List of Orders '!$D$2:$D$501, MATCH(Order_Details[[#This Row],[Order ID]],'List of Orders '!$A$2:$A$501,0))</f>
        <v>Bihar</v>
      </c>
      <c r="K1192" t="str">
        <f>INDEX('List of Orders '!$E$2:$E$501, MATCH(Order_Details[[#This Row],[Order ID]],'List of Orders '!$A$2:$A$501,0))</f>
        <v>Patna</v>
      </c>
      <c r="L1192" s="4"/>
      <c r="M1192"/>
    </row>
    <row r="1193" spans="1:13" x14ac:dyDescent="0.3">
      <c r="A1193" s="1" t="s">
        <v>452</v>
      </c>
      <c r="B1193" s="2">
        <v>258</v>
      </c>
      <c r="C1193" s="2">
        <v>-27</v>
      </c>
      <c r="D1193" s="2">
        <v>2</v>
      </c>
      <c r="E1193" s="1" t="s">
        <v>404</v>
      </c>
      <c r="F1193" s="1" t="s">
        <v>1394</v>
      </c>
      <c r="G1193" s="2" t="str">
        <f>VLOOKUP(Order_Details[[#This Row],[Order ID]],'List of Orders '!$A$1:$E$501,2,FALSE)</f>
        <v>03-06-2018</v>
      </c>
      <c r="H1193" s="2" t="s">
        <v>1414</v>
      </c>
      <c r="I1193" t="str">
        <f>VLOOKUP(Order_Details[[#This Row],[Order ID]],'List of Orders '!$A$1:$E$501,3,FALSE)</f>
        <v>Pratyusmita</v>
      </c>
      <c r="J1193" t="str">
        <f>INDEX('List of Orders '!$D$2:$D$501, MATCH(Order_Details[[#This Row],[Order ID]],'List of Orders '!$A$2:$A$501,0))</f>
        <v>Bihar</v>
      </c>
      <c r="K1193" t="str">
        <f>INDEX('List of Orders '!$E$2:$E$501, MATCH(Order_Details[[#This Row],[Order ID]],'List of Orders '!$A$2:$A$501,0))</f>
        <v>Patna</v>
      </c>
      <c r="L1193" s="4"/>
      <c r="M1193"/>
    </row>
    <row r="1194" spans="1:13" x14ac:dyDescent="0.3">
      <c r="A1194" s="1" t="s">
        <v>39</v>
      </c>
      <c r="B1194" s="2">
        <v>327</v>
      </c>
      <c r="C1194" s="2">
        <v>-39</v>
      </c>
      <c r="D1194" s="2">
        <v>1</v>
      </c>
      <c r="E1194" s="1" t="s">
        <v>404</v>
      </c>
      <c r="F1194" s="1" t="s">
        <v>1394</v>
      </c>
      <c r="G1194" s="2" t="str">
        <f>VLOOKUP(Order_Details[[#This Row],[Order ID]],'List of Orders '!$A$1:$E$501,2,FALSE)</f>
        <v>17-06-2018</v>
      </c>
      <c r="H1194" s="2" t="s">
        <v>1414</v>
      </c>
      <c r="I1194" t="str">
        <f>VLOOKUP(Order_Details[[#This Row],[Order ID]],'List of Orders '!$A$1:$E$501,3,FALSE)</f>
        <v>Bathina</v>
      </c>
      <c r="J1194" t="str">
        <f>INDEX('List of Orders '!$D$2:$D$501, MATCH(Order_Details[[#This Row],[Order ID]],'List of Orders '!$A$2:$A$501,0))</f>
        <v>Karnataka</v>
      </c>
      <c r="K1194" t="str">
        <f>INDEX('List of Orders '!$E$2:$E$501, MATCH(Order_Details[[#This Row],[Order ID]],'List of Orders '!$A$2:$A$501,0))</f>
        <v>Bangalore</v>
      </c>
      <c r="L1194" s="4"/>
      <c r="M1194"/>
    </row>
    <row r="1195" spans="1:13" x14ac:dyDescent="0.3">
      <c r="A1195" s="1" t="s">
        <v>42</v>
      </c>
      <c r="B1195" s="2">
        <v>1625</v>
      </c>
      <c r="C1195" s="2">
        <v>-77</v>
      </c>
      <c r="D1195" s="2">
        <v>3</v>
      </c>
      <c r="E1195" s="1" t="s">
        <v>404</v>
      </c>
      <c r="F1195" s="1" t="s">
        <v>1394</v>
      </c>
      <c r="G1195" s="2" t="str">
        <f>VLOOKUP(Order_Details[[#This Row],[Order ID]],'List of Orders '!$A$1:$E$501,2,FALSE)</f>
        <v>20-06-2018</v>
      </c>
      <c r="H1195" s="2" t="s">
        <v>1414</v>
      </c>
      <c r="I1195" t="str">
        <f>VLOOKUP(Order_Details[[#This Row],[Order ID]],'List of Orders '!$A$1:$E$501,3,FALSE)</f>
        <v>Bhawna</v>
      </c>
      <c r="J1195" t="str">
        <f>INDEX('List of Orders '!$D$2:$D$501, MATCH(Order_Details[[#This Row],[Order ID]],'List of Orders '!$A$2:$A$501,0))</f>
        <v>Madhya Pradesh</v>
      </c>
      <c r="K1195" t="str">
        <f>INDEX('List of Orders '!$E$2:$E$501, MATCH(Order_Details[[#This Row],[Order ID]],'List of Orders '!$A$2:$A$501,0))</f>
        <v>Indore</v>
      </c>
      <c r="L1195" s="4"/>
      <c r="M1195"/>
    </row>
    <row r="1196" spans="1:13" x14ac:dyDescent="0.3">
      <c r="A1196" s="1" t="s">
        <v>453</v>
      </c>
      <c r="B1196" s="2">
        <v>545</v>
      </c>
      <c r="C1196" s="2">
        <v>-73</v>
      </c>
      <c r="D1196" s="2">
        <v>11</v>
      </c>
      <c r="E1196" s="1" t="s">
        <v>404</v>
      </c>
      <c r="F1196" s="1" t="s">
        <v>1394</v>
      </c>
      <c r="G1196" s="2" t="str">
        <f>VLOOKUP(Order_Details[[#This Row],[Order ID]],'List of Orders '!$A$1:$E$501,2,FALSE)</f>
        <v>21-06-2018</v>
      </c>
      <c r="H1196" s="2" t="s">
        <v>1414</v>
      </c>
      <c r="I1196" t="str">
        <f>VLOOKUP(Order_Details[[#This Row],[Order ID]],'List of Orders '!$A$1:$E$501,3,FALSE)</f>
        <v>Krutika</v>
      </c>
      <c r="J1196" t="str">
        <f>INDEX('List of Orders '!$D$2:$D$501, MATCH(Order_Details[[#This Row],[Order ID]],'List of Orders '!$A$2:$A$501,0))</f>
        <v>Bihar</v>
      </c>
      <c r="K1196" t="str">
        <f>INDEX('List of Orders '!$E$2:$E$501, MATCH(Order_Details[[#This Row],[Order ID]],'List of Orders '!$A$2:$A$501,0))</f>
        <v>Patna</v>
      </c>
      <c r="L1196" s="4"/>
      <c r="M1196"/>
    </row>
    <row r="1197" spans="1:13" x14ac:dyDescent="0.3">
      <c r="A1197" s="1" t="s">
        <v>43</v>
      </c>
      <c r="B1197" s="2">
        <v>245</v>
      </c>
      <c r="C1197" s="2">
        <v>-3</v>
      </c>
      <c r="D1197" s="2">
        <v>4</v>
      </c>
      <c r="E1197" s="1" t="s">
        <v>404</v>
      </c>
      <c r="F1197" s="1" t="s">
        <v>1394</v>
      </c>
      <c r="G1197" s="2" t="str">
        <f>VLOOKUP(Order_Details[[#This Row],[Order ID]],'List of Orders '!$A$1:$E$501,2,FALSE)</f>
        <v>22-06-2018</v>
      </c>
      <c r="H1197" s="2" t="s">
        <v>1414</v>
      </c>
      <c r="I1197" t="str">
        <f>VLOOKUP(Order_Details[[#This Row],[Order ID]],'List of Orders '!$A$1:$E$501,3,FALSE)</f>
        <v>Shreya</v>
      </c>
      <c r="J1197" t="str">
        <f>INDEX('List of Orders '!$D$2:$D$501, MATCH(Order_Details[[#This Row],[Order ID]],'List of Orders '!$A$2:$A$501,0))</f>
        <v>Kerala</v>
      </c>
      <c r="K1197" t="str">
        <f>INDEX('List of Orders '!$E$2:$E$501, MATCH(Order_Details[[#This Row],[Order ID]],'List of Orders '!$A$2:$A$501,0))</f>
        <v>Thiruvananthapuram</v>
      </c>
      <c r="L1197" s="4"/>
      <c r="M1197"/>
    </row>
    <row r="1198" spans="1:13" x14ac:dyDescent="0.3">
      <c r="A1198" s="1" t="s">
        <v>345</v>
      </c>
      <c r="B1198" s="2">
        <v>529</v>
      </c>
      <c r="C1198" s="2">
        <v>137</v>
      </c>
      <c r="D1198" s="2">
        <v>3</v>
      </c>
      <c r="E1198" s="1" t="s">
        <v>404</v>
      </c>
      <c r="F1198" s="1" t="s">
        <v>1394</v>
      </c>
      <c r="G1198" s="2" t="str">
        <f>VLOOKUP(Order_Details[[#This Row],[Order ID]],'List of Orders '!$A$1:$E$501,2,FALSE)</f>
        <v>24-06-2018</v>
      </c>
      <c r="H1198" s="2" t="s">
        <v>1414</v>
      </c>
      <c r="I1198" t="str">
        <f>VLOOKUP(Order_Details[[#This Row],[Order ID]],'List of Orders '!$A$1:$E$501,3,FALSE)</f>
        <v>Sheetal</v>
      </c>
      <c r="J1198" t="str">
        <f>INDEX('List of Orders '!$D$2:$D$501, MATCH(Order_Details[[#This Row],[Order ID]],'List of Orders '!$A$2:$A$501,0))</f>
        <v>Madhya Pradesh</v>
      </c>
      <c r="K1198" t="str">
        <f>INDEX('List of Orders '!$E$2:$E$501, MATCH(Order_Details[[#This Row],[Order ID]],'List of Orders '!$A$2:$A$501,0))</f>
        <v>Indore</v>
      </c>
      <c r="L1198" s="4"/>
      <c r="M1198"/>
    </row>
    <row r="1199" spans="1:13" x14ac:dyDescent="0.3">
      <c r="A1199" s="1" t="s">
        <v>48</v>
      </c>
      <c r="B1199" s="2">
        <v>68</v>
      </c>
      <c r="C1199" s="2">
        <v>-30</v>
      </c>
      <c r="D1199" s="2">
        <v>1</v>
      </c>
      <c r="E1199" s="1" t="s">
        <v>404</v>
      </c>
      <c r="F1199" s="1" t="s">
        <v>1394</v>
      </c>
      <c r="G1199" s="2" t="str">
        <f>VLOOKUP(Order_Details[[#This Row],[Order ID]],'List of Orders '!$A$1:$E$501,2,FALSE)</f>
        <v>02-07-2018</v>
      </c>
      <c r="H1199" s="2" t="s">
        <v>1414</v>
      </c>
      <c r="I1199" t="str">
        <f>VLOOKUP(Order_Details[[#This Row],[Order ID]],'List of Orders '!$A$1:$E$501,3,FALSE)</f>
        <v>Parna</v>
      </c>
      <c r="J1199" t="str">
        <f>INDEX('List of Orders '!$D$2:$D$501, MATCH(Order_Details[[#This Row],[Order ID]],'List of Orders '!$A$2:$A$501,0))</f>
        <v>Madhya Pradesh</v>
      </c>
      <c r="K1199" t="str">
        <f>INDEX('List of Orders '!$E$2:$E$501, MATCH(Order_Details[[#This Row],[Order ID]],'List of Orders '!$A$2:$A$501,0))</f>
        <v>Bhopal</v>
      </c>
      <c r="L1199" s="4"/>
      <c r="M1199"/>
    </row>
    <row r="1200" spans="1:13" x14ac:dyDescent="0.3">
      <c r="A1200" s="1" t="s">
        <v>48</v>
      </c>
      <c r="B1200" s="2">
        <v>72</v>
      </c>
      <c r="C1200" s="2">
        <v>-49</v>
      </c>
      <c r="D1200" s="2">
        <v>1</v>
      </c>
      <c r="E1200" s="1" t="s">
        <v>404</v>
      </c>
      <c r="F1200" s="1" t="s">
        <v>1394</v>
      </c>
      <c r="G1200" s="2" t="str">
        <f>VLOOKUP(Order_Details[[#This Row],[Order ID]],'List of Orders '!$A$1:$E$501,2,FALSE)</f>
        <v>02-07-2018</v>
      </c>
      <c r="H1200" s="2" t="s">
        <v>1414</v>
      </c>
      <c r="I1200" t="str">
        <f>VLOOKUP(Order_Details[[#This Row],[Order ID]],'List of Orders '!$A$1:$E$501,3,FALSE)</f>
        <v>Parna</v>
      </c>
      <c r="J1200" t="str">
        <f>INDEX('List of Orders '!$D$2:$D$501, MATCH(Order_Details[[#This Row],[Order ID]],'List of Orders '!$A$2:$A$501,0))</f>
        <v>Madhya Pradesh</v>
      </c>
      <c r="K1200" t="str">
        <f>INDEX('List of Orders '!$E$2:$E$501, MATCH(Order_Details[[#This Row],[Order ID]],'List of Orders '!$A$2:$A$501,0))</f>
        <v>Bhopal</v>
      </c>
      <c r="L1200" s="4"/>
      <c r="M1200"/>
    </row>
    <row r="1201" spans="1:13" x14ac:dyDescent="0.3">
      <c r="A1201" s="1" t="s">
        <v>49</v>
      </c>
      <c r="B1201" s="2">
        <v>117</v>
      </c>
      <c r="C1201" s="2">
        <v>-6</v>
      </c>
      <c r="D1201" s="2">
        <v>3</v>
      </c>
      <c r="E1201" s="1" t="s">
        <v>404</v>
      </c>
      <c r="F1201" s="1" t="s">
        <v>1394</v>
      </c>
      <c r="G1201" s="2" t="str">
        <f>VLOOKUP(Order_Details[[#This Row],[Order ID]],'List of Orders '!$A$1:$E$501,2,FALSE)</f>
        <v>05-07-2018</v>
      </c>
      <c r="H1201" s="2" t="s">
        <v>1414</v>
      </c>
      <c r="I1201" t="str">
        <f>VLOOKUP(Order_Details[[#This Row],[Order ID]],'List of Orders '!$A$1:$E$501,3,FALSE)</f>
        <v>Noopur</v>
      </c>
      <c r="J1201" t="str">
        <f>INDEX('List of Orders '!$D$2:$D$501, MATCH(Order_Details[[#This Row],[Order ID]],'List of Orders '!$A$2:$A$501,0))</f>
        <v>Karnataka</v>
      </c>
      <c r="K1201" t="str">
        <f>INDEX('List of Orders '!$E$2:$E$501, MATCH(Order_Details[[#This Row],[Order ID]],'List of Orders '!$A$2:$A$501,0))</f>
        <v>Bangalore</v>
      </c>
      <c r="L1201" s="4"/>
      <c r="M1201"/>
    </row>
    <row r="1202" spans="1:13" x14ac:dyDescent="0.3">
      <c r="A1202" s="1" t="s">
        <v>260</v>
      </c>
      <c r="B1202" s="2">
        <v>73</v>
      </c>
      <c r="C1202" s="2">
        <v>-7</v>
      </c>
      <c r="D1202" s="2">
        <v>1</v>
      </c>
      <c r="E1202" s="1" t="s">
        <v>404</v>
      </c>
      <c r="F1202" s="1" t="s">
        <v>1394</v>
      </c>
      <c r="G1202" s="2" t="str">
        <f>VLOOKUP(Order_Details[[#This Row],[Order ID]],'List of Orders '!$A$1:$E$501,2,FALSE)</f>
        <v>06-07-2018</v>
      </c>
      <c r="H1202" s="2" t="s">
        <v>1414</v>
      </c>
      <c r="I1202" t="str">
        <f>VLOOKUP(Order_Details[[#This Row],[Order ID]],'List of Orders '!$A$1:$E$501,3,FALSE)</f>
        <v>Vijay</v>
      </c>
      <c r="J1202" t="str">
        <f>INDEX('List of Orders '!$D$2:$D$501, MATCH(Order_Details[[#This Row],[Order ID]],'List of Orders '!$A$2:$A$501,0))</f>
        <v>Jammu And Kashmir</v>
      </c>
      <c r="K1202" t="str">
        <f>INDEX('List of Orders '!$E$2:$E$501, MATCH(Order_Details[[#This Row],[Order ID]],'List of Orders '!$A$2:$A$501,0))</f>
        <v>Kashmir</v>
      </c>
      <c r="L1202" s="4"/>
      <c r="M1202"/>
    </row>
    <row r="1203" spans="1:13" x14ac:dyDescent="0.3">
      <c r="A1203" s="1" t="s">
        <v>50</v>
      </c>
      <c r="B1203" s="2">
        <v>65</v>
      </c>
      <c r="C1203" s="2">
        <v>-16</v>
      </c>
      <c r="D1203" s="2">
        <v>2</v>
      </c>
      <c r="E1203" s="1" t="s">
        <v>404</v>
      </c>
      <c r="F1203" s="1" t="s">
        <v>1394</v>
      </c>
      <c r="G1203" s="2" t="str">
        <f>VLOOKUP(Order_Details[[#This Row],[Order ID]],'List of Orders '!$A$1:$E$501,2,FALSE)</f>
        <v>07-07-2018</v>
      </c>
      <c r="H1203" s="2" t="s">
        <v>1414</v>
      </c>
      <c r="I1203" t="str">
        <f>VLOOKUP(Order_Details[[#This Row],[Order ID]],'List of Orders '!$A$1:$E$501,3,FALSE)</f>
        <v>Amisha</v>
      </c>
      <c r="J1203" t="str">
        <f>INDEX('List of Orders '!$D$2:$D$501, MATCH(Order_Details[[#This Row],[Order ID]],'List of Orders '!$A$2:$A$501,0))</f>
        <v>Tamil Nadu</v>
      </c>
      <c r="K1203" t="str">
        <f>INDEX('List of Orders '!$E$2:$E$501, MATCH(Order_Details[[#This Row],[Order ID]],'List of Orders '!$A$2:$A$501,0))</f>
        <v>Chennai</v>
      </c>
      <c r="L1203" s="4"/>
      <c r="M1203"/>
    </row>
    <row r="1204" spans="1:13" x14ac:dyDescent="0.3">
      <c r="A1204" s="1" t="s">
        <v>408</v>
      </c>
      <c r="B1204" s="2">
        <v>102</v>
      </c>
      <c r="C1204" s="2">
        <v>0</v>
      </c>
      <c r="D1204" s="2">
        <v>3</v>
      </c>
      <c r="E1204" s="1" t="s">
        <v>404</v>
      </c>
      <c r="F1204" s="1" t="s">
        <v>1394</v>
      </c>
      <c r="G1204" s="2" t="str">
        <f>VLOOKUP(Order_Details[[#This Row],[Order ID]],'List of Orders '!$A$1:$E$501,2,FALSE)</f>
        <v>13-07-2018</v>
      </c>
      <c r="H1204" s="2" t="s">
        <v>1414</v>
      </c>
      <c r="I1204" t="str">
        <f>VLOOKUP(Order_Details[[#This Row],[Order ID]],'List of Orders '!$A$1:$E$501,3,FALSE)</f>
        <v>Riya</v>
      </c>
      <c r="J1204" t="str">
        <f>INDEX('List of Orders '!$D$2:$D$501, MATCH(Order_Details[[#This Row],[Order ID]],'List of Orders '!$A$2:$A$501,0))</f>
        <v>Maharashtra</v>
      </c>
      <c r="K1204" t="str">
        <f>INDEX('List of Orders '!$E$2:$E$501, MATCH(Order_Details[[#This Row],[Order ID]],'List of Orders '!$A$2:$A$501,0))</f>
        <v>Mumbai</v>
      </c>
      <c r="L1204" s="4"/>
      <c r="M1204"/>
    </row>
    <row r="1205" spans="1:13" x14ac:dyDescent="0.3">
      <c r="A1205" s="1" t="s">
        <v>264</v>
      </c>
      <c r="B1205" s="2">
        <v>709</v>
      </c>
      <c r="C1205" s="2">
        <v>-100</v>
      </c>
      <c r="D1205" s="2">
        <v>5</v>
      </c>
      <c r="E1205" s="1" t="s">
        <v>404</v>
      </c>
      <c r="F1205" s="1" t="s">
        <v>1394</v>
      </c>
      <c r="G1205" s="2" t="str">
        <f>VLOOKUP(Order_Details[[#This Row],[Order ID]],'List of Orders '!$A$1:$E$501,2,FALSE)</f>
        <v>17-07-2018</v>
      </c>
      <c r="H1205" s="2" t="s">
        <v>1414</v>
      </c>
      <c r="I1205" t="str">
        <f>VLOOKUP(Order_Details[[#This Row],[Order ID]],'List of Orders '!$A$1:$E$501,3,FALSE)</f>
        <v>Kishwar</v>
      </c>
      <c r="J1205" t="str">
        <f>INDEX('List of Orders '!$D$2:$D$501, MATCH(Order_Details[[#This Row],[Order ID]],'List of Orders '!$A$2:$A$501,0))</f>
        <v>Madhya Pradesh</v>
      </c>
      <c r="K1205" t="str">
        <f>INDEX('List of Orders '!$E$2:$E$501, MATCH(Order_Details[[#This Row],[Order ID]],'List of Orders '!$A$2:$A$501,0))</f>
        <v>Indore</v>
      </c>
      <c r="L1205" s="4"/>
      <c r="M1205"/>
    </row>
    <row r="1206" spans="1:13" x14ac:dyDescent="0.3">
      <c r="A1206" s="1" t="s">
        <v>454</v>
      </c>
      <c r="B1206" s="2">
        <v>193</v>
      </c>
      <c r="C1206" s="2">
        <v>-275</v>
      </c>
      <c r="D1206" s="2">
        <v>3</v>
      </c>
      <c r="E1206" s="1" t="s">
        <v>404</v>
      </c>
      <c r="F1206" s="1" t="s">
        <v>1394</v>
      </c>
      <c r="G1206" s="2" t="str">
        <f>VLOOKUP(Order_Details[[#This Row],[Order ID]],'List of Orders '!$A$1:$E$501,2,FALSE)</f>
        <v>21-07-2018</v>
      </c>
      <c r="H1206" s="2" t="s">
        <v>1414</v>
      </c>
      <c r="I1206" t="str">
        <f>VLOOKUP(Order_Details[[#This Row],[Order ID]],'List of Orders '!$A$1:$E$501,3,FALSE)</f>
        <v>Adhvaita</v>
      </c>
      <c r="J1206" t="str">
        <f>INDEX('List of Orders '!$D$2:$D$501, MATCH(Order_Details[[#This Row],[Order ID]],'List of Orders '!$A$2:$A$501,0))</f>
        <v>Rajasthan</v>
      </c>
      <c r="K1206" t="str">
        <f>INDEX('List of Orders '!$E$2:$E$501, MATCH(Order_Details[[#This Row],[Order ID]],'List of Orders '!$A$2:$A$501,0))</f>
        <v>Jaipur</v>
      </c>
      <c r="L1206" s="4"/>
      <c r="M1206"/>
    </row>
    <row r="1207" spans="1:13" x14ac:dyDescent="0.3">
      <c r="A1207" s="1" t="s">
        <v>455</v>
      </c>
      <c r="B1207" s="2">
        <v>416</v>
      </c>
      <c r="C1207" s="2">
        <v>137</v>
      </c>
      <c r="D1207" s="2">
        <v>3</v>
      </c>
      <c r="E1207" s="1" t="s">
        <v>404</v>
      </c>
      <c r="F1207" s="1" t="s">
        <v>1394</v>
      </c>
      <c r="G1207" s="2" t="str">
        <f>VLOOKUP(Order_Details[[#This Row],[Order ID]],'List of Orders '!$A$1:$E$501,2,FALSE)</f>
        <v>24-07-2018</v>
      </c>
      <c r="H1207" s="2" t="s">
        <v>1414</v>
      </c>
      <c r="I1207" t="str">
        <f>VLOOKUP(Order_Details[[#This Row],[Order ID]],'List of Orders '!$A$1:$E$501,3,FALSE)</f>
        <v>Srishti</v>
      </c>
      <c r="J1207" t="str">
        <f>INDEX('List of Orders '!$D$2:$D$501, MATCH(Order_Details[[#This Row],[Order ID]],'List of Orders '!$A$2:$A$501,0))</f>
        <v>Jammu And Kashmir</v>
      </c>
      <c r="K1207" t="str">
        <f>INDEX('List of Orders '!$E$2:$E$501, MATCH(Order_Details[[#This Row],[Order ID]],'List of Orders '!$A$2:$A$501,0))</f>
        <v>Kashmir</v>
      </c>
      <c r="L1207" s="4"/>
      <c r="M1207"/>
    </row>
    <row r="1208" spans="1:13" x14ac:dyDescent="0.3">
      <c r="A1208" s="1" t="s">
        <v>347</v>
      </c>
      <c r="B1208" s="2">
        <v>149</v>
      </c>
      <c r="C1208" s="2">
        <v>-40</v>
      </c>
      <c r="D1208" s="2">
        <v>2</v>
      </c>
      <c r="E1208" s="1" t="s">
        <v>404</v>
      </c>
      <c r="F1208" s="1" t="s">
        <v>1394</v>
      </c>
      <c r="G1208" s="2" t="str">
        <f>VLOOKUP(Order_Details[[#This Row],[Order ID]],'List of Orders '!$A$1:$E$501,2,FALSE)</f>
        <v>30-07-2018</v>
      </c>
      <c r="H1208" s="2" t="s">
        <v>1414</v>
      </c>
      <c r="I1208" t="str">
        <f>VLOOKUP(Order_Details[[#This Row],[Order ID]],'List of Orders '!$A$1:$E$501,3,FALSE)</f>
        <v>Anchal</v>
      </c>
      <c r="J1208" t="str">
        <f>INDEX('List of Orders '!$D$2:$D$501, MATCH(Order_Details[[#This Row],[Order ID]],'List of Orders '!$A$2:$A$501,0))</f>
        <v>Haryana</v>
      </c>
      <c r="K1208" t="str">
        <f>INDEX('List of Orders '!$E$2:$E$501, MATCH(Order_Details[[#This Row],[Order ID]],'List of Orders '!$A$2:$A$501,0))</f>
        <v>Chandigarh</v>
      </c>
      <c r="L1208" s="4"/>
      <c r="M1208"/>
    </row>
    <row r="1209" spans="1:13" x14ac:dyDescent="0.3">
      <c r="A1209" s="1" t="s">
        <v>56</v>
      </c>
      <c r="B1209" s="2">
        <v>771</v>
      </c>
      <c r="C1209" s="2">
        <v>-424</v>
      </c>
      <c r="D1209" s="2">
        <v>2</v>
      </c>
      <c r="E1209" s="1" t="s">
        <v>404</v>
      </c>
      <c r="F1209" s="1" t="s">
        <v>1394</v>
      </c>
      <c r="G1209" s="2" t="str">
        <f>VLOOKUP(Order_Details[[#This Row],[Order ID]],'List of Orders '!$A$1:$E$501,2,FALSE)</f>
        <v>06-08-2018</v>
      </c>
      <c r="H1209" s="2" t="s">
        <v>1414</v>
      </c>
      <c r="I1209" t="str">
        <f>VLOOKUP(Order_Details[[#This Row],[Order ID]],'List of Orders '!$A$1:$E$501,3,FALSE)</f>
        <v>Ameesha</v>
      </c>
      <c r="J1209" t="str">
        <f>INDEX('List of Orders '!$D$2:$D$501, MATCH(Order_Details[[#This Row],[Order ID]],'List of Orders '!$A$2:$A$501,0))</f>
        <v>Maharashtra</v>
      </c>
      <c r="K1209" t="str">
        <f>INDEX('List of Orders '!$E$2:$E$501, MATCH(Order_Details[[#This Row],[Order ID]],'List of Orders '!$A$2:$A$501,0))</f>
        <v>Pune</v>
      </c>
      <c r="L1209" s="4"/>
      <c r="M1209"/>
    </row>
    <row r="1210" spans="1:13" x14ac:dyDescent="0.3">
      <c r="A1210" s="1" t="s">
        <v>456</v>
      </c>
      <c r="B1210" s="2">
        <v>1549</v>
      </c>
      <c r="C1210" s="2">
        <v>-439</v>
      </c>
      <c r="D1210" s="2">
        <v>4</v>
      </c>
      <c r="E1210" s="1" t="s">
        <v>404</v>
      </c>
      <c r="F1210" s="1" t="s">
        <v>1394</v>
      </c>
      <c r="G1210" s="2" t="str">
        <f>VLOOKUP(Order_Details[[#This Row],[Order ID]],'List of Orders '!$A$1:$E$501,2,FALSE)</f>
        <v>07-08-2018</v>
      </c>
      <c r="H1210" s="2" t="s">
        <v>1414</v>
      </c>
      <c r="I1210" t="str">
        <f>VLOOKUP(Order_Details[[#This Row],[Order ID]],'List of Orders '!$A$1:$E$501,3,FALSE)</f>
        <v>Madhulika</v>
      </c>
      <c r="J1210" t="str">
        <f>INDEX('List of Orders '!$D$2:$D$501, MATCH(Order_Details[[#This Row],[Order ID]],'List of Orders '!$A$2:$A$501,0))</f>
        <v>Madhya Pradesh</v>
      </c>
      <c r="K1210" t="str">
        <f>INDEX('List of Orders '!$E$2:$E$501, MATCH(Order_Details[[#This Row],[Order ID]],'List of Orders '!$A$2:$A$501,0))</f>
        <v>Bhopal</v>
      </c>
      <c r="L1210" s="4"/>
      <c r="M1210"/>
    </row>
    <row r="1211" spans="1:13" x14ac:dyDescent="0.3">
      <c r="A1211" s="1" t="s">
        <v>178</v>
      </c>
      <c r="B1211" s="2">
        <v>1145</v>
      </c>
      <c r="C1211" s="2">
        <v>-706</v>
      </c>
      <c r="D1211" s="2">
        <v>3</v>
      </c>
      <c r="E1211" s="1" t="s">
        <v>404</v>
      </c>
      <c r="F1211" s="1" t="s">
        <v>1394</v>
      </c>
      <c r="G1211" s="2" t="str">
        <f>VLOOKUP(Order_Details[[#This Row],[Order ID]],'List of Orders '!$A$1:$E$501,2,FALSE)</f>
        <v>08-08-2018</v>
      </c>
      <c r="H1211" s="2" t="s">
        <v>1414</v>
      </c>
      <c r="I1211" t="str">
        <f>VLOOKUP(Order_Details[[#This Row],[Order ID]],'List of Orders '!$A$1:$E$501,3,FALSE)</f>
        <v>Rishabh</v>
      </c>
      <c r="J1211" t="str">
        <f>INDEX('List of Orders '!$D$2:$D$501, MATCH(Order_Details[[#This Row],[Order ID]],'List of Orders '!$A$2:$A$501,0))</f>
        <v>Rajasthan</v>
      </c>
      <c r="K1211" t="str">
        <f>INDEX('List of Orders '!$E$2:$E$501, MATCH(Order_Details[[#This Row],[Order ID]],'List of Orders '!$A$2:$A$501,0))</f>
        <v>Jaipur</v>
      </c>
      <c r="L1211" s="4"/>
      <c r="M1211"/>
    </row>
    <row r="1212" spans="1:13" x14ac:dyDescent="0.3">
      <c r="A1212" s="1" t="s">
        <v>57</v>
      </c>
      <c r="B1212" s="2">
        <v>148</v>
      </c>
      <c r="C1212" s="2">
        <v>-91</v>
      </c>
      <c r="D1212" s="2">
        <v>2</v>
      </c>
      <c r="E1212" s="1" t="s">
        <v>404</v>
      </c>
      <c r="F1212" s="1" t="s">
        <v>1394</v>
      </c>
      <c r="G1212" s="2" t="str">
        <f>VLOOKUP(Order_Details[[#This Row],[Order ID]],'List of Orders '!$A$1:$E$501,2,FALSE)</f>
        <v>16-08-2018</v>
      </c>
      <c r="H1212" s="2" t="s">
        <v>1414</v>
      </c>
      <c r="I1212" t="str">
        <f>VLOOKUP(Order_Details[[#This Row],[Order ID]],'List of Orders '!$A$1:$E$501,3,FALSE)</f>
        <v>Ayush</v>
      </c>
      <c r="J1212" t="str">
        <f>INDEX('List of Orders '!$D$2:$D$501, MATCH(Order_Details[[#This Row],[Order ID]],'List of Orders '!$A$2:$A$501,0))</f>
        <v>Punjab</v>
      </c>
      <c r="K1212" t="str">
        <f>INDEX('List of Orders '!$E$2:$E$501, MATCH(Order_Details[[#This Row],[Order ID]],'List of Orders '!$A$2:$A$501,0))</f>
        <v>Chandigarh</v>
      </c>
      <c r="L1212" s="4"/>
      <c r="M1212"/>
    </row>
    <row r="1213" spans="1:13" x14ac:dyDescent="0.3">
      <c r="A1213" s="1" t="s">
        <v>348</v>
      </c>
      <c r="B1213" s="2">
        <v>224</v>
      </c>
      <c r="C1213" s="2">
        <v>58</v>
      </c>
      <c r="D1213" s="2">
        <v>3</v>
      </c>
      <c r="E1213" s="1" t="s">
        <v>404</v>
      </c>
      <c r="F1213" s="1" t="s">
        <v>1394</v>
      </c>
      <c r="G1213" s="2" t="str">
        <f>VLOOKUP(Order_Details[[#This Row],[Order ID]],'List of Orders '!$A$1:$E$501,2,FALSE)</f>
        <v>26-08-2018</v>
      </c>
      <c r="H1213" s="2" t="s">
        <v>1414</v>
      </c>
      <c r="I1213" t="str">
        <f>VLOOKUP(Order_Details[[#This Row],[Order ID]],'List of Orders '!$A$1:$E$501,3,FALSE)</f>
        <v>Nitant</v>
      </c>
      <c r="J1213" t="str">
        <f>INDEX('List of Orders '!$D$2:$D$501, MATCH(Order_Details[[#This Row],[Order ID]],'List of Orders '!$A$2:$A$501,0))</f>
        <v>Rajasthan</v>
      </c>
      <c r="K1213" t="str">
        <f>INDEX('List of Orders '!$E$2:$E$501, MATCH(Order_Details[[#This Row],[Order ID]],'List of Orders '!$A$2:$A$501,0))</f>
        <v>Jaipur</v>
      </c>
      <c r="L1213" s="4"/>
      <c r="M1213"/>
    </row>
    <row r="1214" spans="1:13" x14ac:dyDescent="0.3">
      <c r="A1214" s="1" t="s">
        <v>63</v>
      </c>
      <c r="B1214" s="2">
        <v>68</v>
      </c>
      <c r="C1214" s="2">
        <v>-56</v>
      </c>
      <c r="D1214" s="2">
        <v>2</v>
      </c>
      <c r="E1214" s="1" t="s">
        <v>404</v>
      </c>
      <c r="F1214" s="1" t="s">
        <v>1394</v>
      </c>
      <c r="G1214" s="2" t="str">
        <f>VLOOKUP(Order_Details[[#This Row],[Order ID]],'List of Orders '!$A$1:$E$501,2,FALSE)</f>
        <v>29-08-2018</v>
      </c>
      <c r="H1214" s="2" t="s">
        <v>1414</v>
      </c>
      <c r="I1214" t="str">
        <f>VLOOKUP(Order_Details[[#This Row],[Order ID]],'List of Orders '!$A$1:$E$501,3,FALSE)</f>
        <v>Nishant</v>
      </c>
      <c r="J1214" t="str">
        <f>INDEX('List of Orders '!$D$2:$D$501, MATCH(Order_Details[[#This Row],[Order ID]],'List of Orders '!$A$2:$A$501,0))</f>
        <v>Maharashtra</v>
      </c>
      <c r="K1214" t="str">
        <f>INDEX('List of Orders '!$E$2:$E$501, MATCH(Order_Details[[#This Row],[Order ID]],'List of Orders '!$A$2:$A$501,0))</f>
        <v>Mumbai</v>
      </c>
      <c r="L1214" s="4"/>
      <c r="M1214"/>
    </row>
    <row r="1215" spans="1:13" x14ac:dyDescent="0.3">
      <c r="A1215" s="1" t="s">
        <v>63</v>
      </c>
      <c r="B1215" s="2">
        <v>106</v>
      </c>
      <c r="C1215" s="2">
        <v>0</v>
      </c>
      <c r="D1215" s="2">
        <v>2</v>
      </c>
      <c r="E1215" s="1" t="s">
        <v>404</v>
      </c>
      <c r="F1215" s="1" t="s">
        <v>1394</v>
      </c>
      <c r="G1215" s="2" t="str">
        <f>VLOOKUP(Order_Details[[#This Row],[Order ID]],'List of Orders '!$A$1:$E$501,2,FALSE)</f>
        <v>29-08-2018</v>
      </c>
      <c r="H1215" s="2" t="s">
        <v>1414</v>
      </c>
      <c r="I1215" t="str">
        <f>VLOOKUP(Order_Details[[#This Row],[Order ID]],'List of Orders '!$A$1:$E$501,3,FALSE)</f>
        <v>Nishant</v>
      </c>
      <c r="J1215" t="str">
        <f>INDEX('List of Orders '!$D$2:$D$501, MATCH(Order_Details[[#This Row],[Order ID]],'List of Orders '!$A$2:$A$501,0))</f>
        <v>Maharashtra</v>
      </c>
      <c r="K1215" t="str">
        <f>INDEX('List of Orders '!$E$2:$E$501, MATCH(Order_Details[[#This Row],[Order ID]],'List of Orders '!$A$2:$A$501,0))</f>
        <v>Mumbai</v>
      </c>
      <c r="L1215" s="4"/>
      <c r="M1215"/>
    </row>
    <row r="1216" spans="1:13" x14ac:dyDescent="0.3">
      <c r="A1216" s="1" t="s">
        <v>383</v>
      </c>
      <c r="B1216" s="2">
        <v>465</v>
      </c>
      <c r="C1216" s="2">
        <v>-33</v>
      </c>
      <c r="D1216" s="2">
        <v>4</v>
      </c>
      <c r="E1216" s="1" t="s">
        <v>404</v>
      </c>
      <c r="F1216" s="1" t="s">
        <v>1394</v>
      </c>
      <c r="G1216" s="2" t="str">
        <f>VLOOKUP(Order_Details[[#This Row],[Order ID]],'List of Orders '!$A$1:$E$501,2,FALSE)</f>
        <v>03-09-2018</v>
      </c>
      <c r="H1216" s="2" t="s">
        <v>1414</v>
      </c>
      <c r="I1216" t="str">
        <f>VLOOKUP(Order_Details[[#This Row],[Order ID]],'List of Orders '!$A$1:$E$501,3,FALSE)</f>
        <v>Mohan</v>
      </c>
      <c r="J1216" t="str">
        <f>INDEX('List of Orders '!$D$2:$D$501, MATCH(Order_Details[[#This Row],[Order ID]],'List of Orders '!$A$2:$A$501,0))</f>
        <v>Maharashtra</v>
      </c>
      <c r="K1216" t="str">
        <f>INDEX('List of Orders '!$E$2:$E$501, MATCH(Order_Details[[#This Row],[Order ID]],'List of Orders '!$A$2:$A$501,0))</f>
        <v>Mumbai</v>
      </c>
      <c r="L1216" s="4"/>
      <c r="M1216"/>
    </row>
    <row r="1217" spans="1:13" x14ac:dyDescent="0.3">
      <c r="A1217" s="1" t="s">
        <v>66</v>
      </c>
      <c r="B1217" s="2">
        <v>418</v>
      </c>
      <c r="C1217" s="2">
        <v>70</v>
      </c>
      <c r="D1217" s="2">
        <v>7</v>
      </c>
      <c r="E1217" s="1" t="s">
        <v>404</v>
      </c>
      <c r="F1217" s="1" t="s">
        <v>1394</v>
      </c>
      <c r="G1217" s="2" t="str">
        <f>VLOOKUP(Order_Details[[#This Row],[Order ID]],'List of Orders '!$A$1:$E$501,2,FALSE)</f>
        <v>08-09-2018</v>
      </c>
      <c r="H1217" s="2" t="s">
        <v>1414</v>
      </c>
      <c r="I1217" t="str">
        <f>VLOOKUP(Order_Details[[#This Row],[Order ID]],'List of Orders '!$A$1:$E$501,3,FALSE)</f>
        <v>Surabhi</v>
      </c>
      <c r="J1217" t="str">
        <f>INDEX('List of Orders '!$D$2:$D$501, MATCH(Order_Details[[#This Row],[Order ID]],'List of Orders '!$A$2:$A$501,0))</f>
        <v>Maharashtra</v>
      </c>
      <c r="K1217" t="str">
        <f>INDEX('List of Orders '!$E$2:$E$501, MATCH(Order_Details[[#This Row],[Order ID]],'List of Orders '!$A$2:$A$501,0))</f>
        <v>Mumbai</v>
      </c>
      <c r="L1217" s="4"/>
      <c r="M1217"/>
    </row>
    <row r="1218" spans="1:13" x14ac:dyDescent="0.3">
      <c r="A1218" s="1" t="s">
        <v>68</v>
      </c>
      <c r="B1218" s="2">
        <v>765</v>
      </c>
      <c r="C1218" s="2">
        <v>-153</v>
      </c>
      <c r="D1218" s="2">
        <v>2</v>
      </c>
      <c r="E1218" s="1" t="s">
        <v>404</v>
      </c>
      <c r="F1218" s="1" t="s">
        <v>1394</v>
      </c>
      <c r="G1218" s="2" t="str">
        <f>VLOOKUP(Order_Details[[#This Row],[Order ID]],'List of Orders '!$A$1:$E$501,2,FALSE)</f>
        <v>11-09-2018</v>
      </c>
      <c r="H1218" s="2" t="s">
        <v>1414</v>
      </c>
      <c r="I1218" t="str">
        <f>VLOOKUP(Order_Details[[#This Row],[Order ID]],'List of Orders '!$A$1:$E$501,3,FALSE)</f>
        <v>Sanjova</v>
      </c>
      <c r="J1218" t="str">
        <f>INDEX('List of Orders '!$D$2:$D$501, MATCH(Order_Details[[#This Row],[Order ID]],'List of Orders '!$A$2:$A$501,0))</f>
        <v>Maharashtra</v>
      </c>
      <c r="K1218" t="str">
        <f>INDEX('List of Orders '!$E$2:$E$501, MATCH(Order_Details[[#This Row],[Order ID]],'List of Orders '!$A$2:$A$501,0))</f>
        <v>Pune</v>
      </c>
      <c r="L1218" s="4"/>
      <c r="M1218"/>
    </row>
    <row r="1219" spans="1:13" x14ac:dyDescent="0.3">
      <c r="A1219" s="1" t="s">
        <v>457</v>
      </c>
      <c r="B1219" s="2">
        <v>137</v>
      </c>
      <c r="C1219" s="2">
        <v>-41</v>
      </c>
      <c r="D1219" s="2">
        <v>3</v>
      </c>
      <c r="E1219" s="1" t="s">
        <v>404</v>
      </c>
      <c r="F1219" s="1" t="s">
        <v>1394</v>
      </c>
      <c r="G1219" s="2" t="str">
        <f>VLOOKUP(Order_Details[[#This Row],[Order ID]],'List of Orders '!$A$1:$E$501,2,FALSE)</f>
        <v>27-09-2018</v>
      </c>
      <c r="H1219" s="2" t="s">
        <v>1414</v>
      </c>
      <c r="I1219" t="str">
        <f>VLOOKUP(Order_Details[[#This Row],[Order ID]],'List of Orders '!$A$1:$E$501,3,FALSE)</f>
        <v>Teena</v>
      </c>
      <c r="J1219" t="str">
        <f>INDEX('List of Orders '!$D$2:$D$501, MATCH(Order_Details[[#This Row],[Order ID]],'List of Orders '!$A$2:$A$501,0))</f>
        <v>Andhra Pradesh</v>
      </c>
      <c r="K1219" t="str">
        <f>INDEX('List of Orders '!$E$2:$E$501, MATCH(Order_Details[[#This Row],[Order ID]],'List of Orders '!$A$2:$A$501,0))</f>
        <v>Hyderabad</v>
      </c>
      <c r="L1219" s="4"/>
      <c r="M1219"/>
    </row>
    <row r="1220" spans="1:13" x14ac:dyDescent="0.3">
      <c r="A1220" s="1" t="s">
        <v>458</v>
      </c>
      <c r="B1220" s="2">
        <v>276</v>
      </c>
      <c r="C1220" s="2">
        <v>-21</v>
      </c>
      <c r="D1220" s="2">
        <v>2</v>
      </c>
      <c r="E1220" s="1" t="s">
        <v>404</v>
      </c>
      <c r="F1220" s="1" t="s">
        <v>1394</v>
      </c>
      <c r="G1220" s="2" t="str">
        <f>VLOOKUP(Order_Details[[#This Row],[Order ID]],'List of Orders '!$A$1:$E$501,2,FALSE)</f>
        <v>12-10-2018</v>
      </c>
      <c r="H1220" s="2" t="s">
        <v>1414</v>
      </c>
      <c r="I1220" t="str">
        <f>VLOOKUP(Order_Details[[#This Row],[Order ID]],'List of Orders '!$A$1:$E$501,3,FALSE)</f>
        <v>Sukant</v>
      </c>
      <c r="J1220" t="str">
        <f>INDEX('List of Orders '!$D$2:$D$501, MATCH(Order_Details[[#This Row],[Order ID]],'List of Orders '!$A$2:$A$501,0))</f>
        <v>Sikkim</v>
      </c>
      <c r="K1220" t="str">
        <f>INDEX('List of Orders '!$E$2:$E$501, MATCH(Order_Details[[#This Row],[Order ID]],'List of Orders '!$A$2:$A$501,0))</f>
        <v>Gangtok</v>
      </c>
      <c r="L1220" s="4"/>
      <c r="M1220"/>
    </row>
    <row r="1221" spans="1:13" x14ac:dyDescent="0.3">
      <c r="A1221" s="1" t="s">
        <v>88</v>
      </c>
      <c r="B1221" s="2">
        <v>911</v>
      </c>
      <c r="C1221" s="2">
        <v>355</v>
      </c>
      <c r="D1221" s="2">
        <v>5</v>
      </c>
      <c r="E1221" s="1" t="s">
        <v>404</v>
      </c>
      <c r="F1221" s="1" t="s">
        <v>1394</v>
      </c>
      <c r="G1221" s="2" t="str">
        <f>VLOOKUP(Order_Details[[#This Row],[Order ID]],'List of Orders '!$A$1:$E$501,2,FALSE)</f>
        <v>11-11-2018</v>
      </c>
      <c r="H1221" s="2" t="s">
        <v>1414</v>
      </c>
      <c r="I1221" t="str">
        <f>VLOOKUP(Order_Details[[#This Row],[Order ID]],'List of Orders '!$A$1:$E$501,3,FALSE)</f>
        <v>Kartik</v>
      </c>
      <c r="J1221" t="str">
        <f>INDEX('List of Orders '!$D$2:$D$501, MATCH(Order_Details[[#This Row],[Order ID]],'List of Orders '!$A$2:$A$501,0))</f>
        <v>Madhya Pradesh</v>
      </c>
      <c r="K1221" t="str">
        <f>INDEX('List of Orders '!$E$2:$E$501, MATCH(Order_Details[[#This Row],[Order ID]],'List of Orders '!$A$2:$A$501,0))</f>
        <v>Indore</v>
      </c>
      <c r="L1221" s="4"/>
      <c r="M1221"/>
    </row>
    <row r="1222" spans="1:13" x14ac:dyDescent="0.3">
      <c r="A1222" s="1" t="s">
        <v>90</v>
      </c>
      <c r="B1222" s="2">
        <v>1063</v>
      </c>
      <c r="C1222" s="2">
        <v>64</v>
      </c>
      <c r="D1222" s="2">
        <v>7</v>
      </c>
      <c r="E1222" s="1" t="s">
        <v>404</v>
      </c>
      <c r="F1222" s="1" t="s">
        <v>1394</v>
      </c>
      <c r="G1222" s="2" t="str">
        <f>VLOOKUP(Order_Details[[#This Row],[Order ID]],'List of Orders '!$A$1:$E$501,2,FALSE)</f>
        <v>16-11-2018</v>
      </c>
      <c r="H1222" s="2" t="s">
        <v>1414</v>
      </c>
      <c r="I1222" t="str">
        <f>VLOOKUP(Order_Details[[#This Row],[Order ID]],'List of Orders '!$A$1:$E$501,3,FALSE)</f>
        <v>Aastha</v>
      </c>
      <c r="J1222" t="str">
        <f>INDEX('List of Orders '!$D$2:$D$501, MATCH(Order_Details[[#This Row],[Order ID]],'List of Orders '!$A$2:$A$501,0))</f>
        <v>Himachal Pradesh</v>
      </c>
      <c r="K1222" t="str">
        <f>INDEX('List of Orders '!$E$2:$E$501, MATCH(Order_Details[[#This Row],[Order ID]],'List of Orders '!$A$2:$A$501,0))</f>
        <v>Simla</v>
      </c>
      <c r="L1222" s="4"/>
      <c r="M1222"/>
    </row>
    <row r="1223" spans="1:13" x14ac:dyDescent="0.3">
      <c r="A1223" s="1" t="s">
        <v>90</v>
      </c>
      <c r="B1223" s="2">
        <v>1954</v>
      </c>
      <c r="C1223" s="2">
        <v>782</v>
      </c>
      <c r="D1223" s="2">
        <v>3</v>
      </c>
      <c r="E1223" s="1" t="s">
        <v>404</v>
      </c>
      <c r="F1223" s="1" t="s">
        <v>1394</v>
      </c>
      <c r="G1223" s="2" t="str">
        <f>VLOOKUP(Order_Details[[#This Row],[Order ID]],'List of Orders '!$A$1:$E$501,2,FALSE)</f>
        <v>16-11-2018</v>
      </c>
      <c r="H1223" s="2" t="s">
        <v>1414</v>
      </c>
      <c r="I1223" t="str">
        <f>VLOOKUP(Order_Details[[#This Row],[Order ID]],'List of Orders '!$A$1:$E$501,3,FALSE)</f>
        <v>Aastha</v>
      </c>
      <c r="J1223" t="str">
        <f>INDEX('List of Orders '!$D$2:$D$501, MATCH(Order_Details[[#This Row],[Order ID]],'List of Orders '!$A$2:$A$501,0))</f>
        <v>Himachal Pradesh</v>
      </c>
      <c r="K1223" t="str">
        <f>INDEX('List of Orders '!$E$2:$E$501, MATCH(Order_Details[[#This Row],[Order ID]],'List of Orders '!$A$2:$A$501,0))</f>
        <v>Simla</v>
      </c>
      <c r="L1223" s="4"/>
      <c r="M1223"/>
    </row>
    <row r="1224" spans="1:13" x14ac:dyDescent="0.3">
      <c r="A1224" s="1" t="s">
        <v>281</v>
      </c>
      <c r="B1224" s="2">
        <v>274</v>
      </c>
      <c r="C1224" s="2">
        <v>-7</v>
      </c>
      <c r="D1224" s="2">
        <v>4</v>
      </c>
      <c r="E1224" s="1" t="s">
        <v>404</v>
      </c>
      <c r="F1224" s="1" t="s">
        <v>1394</v>
      </c>
      <c r="G1224" s="2" t="str">
        <f>VLOOKUP(Order_Details[[#This Row],[Order ID]],'List of Orders '!$A$1:$E$501,2,FALSE)</f>
        <v>01-12-2018</v>
      </c>
      <c r="H1224" s="2" t="s">
        <v>1414</v>
      </c>
      <c r="I1224" t="str">
        <f>VLOOKUP(Order_Details[[#This Row],[Order ID]],'List of Orders '!$A$1:$E$501,3,FALSE)</f>
        <v>Snel</v>
      </c>
      <c r="J1224" t="str">
        <f>INDEX('List of Orders '!$D$2:$D$501, MATCH(Order_Details[[#This Row],[Order ID]],'List of Orders '!$A$2:$A$501,0))</f>
        <v>Kerala</v>
      </c>
      <c r="K1224" t="str">
        <f>INDEX('List of Orders '!$E$2:$E$501, MATCH(Order_Details[[#This Row],[Order ID]],'List of Orders '!$A$2:$A$501,0))</f>
        <v>Thiruvananthapuram</v>
      </c>
      <c r="L1224" s="4"/>
      <c r="M1224"/>
    </row>
    <row r="1225" spans="1:13" x14ac:dyDescent="0.3">
      <c r="A1225" s="1" t="s">
        <v>459</v>
      </c>
      <c r="B1225" s="2">
        <v>336</v>
      </c>
      <c r="C1225" s="2">
        <v>123</v>
      </c>
      <c r="D1225" s="2">
        <v>3</v>
      </c>
      <c r="E1225" s="1" t="s">
        <v>404</v>
      </c>
      <c r="F1225" s="1" t="s">
        <v>1394</v>
      </c>
      <c r="G1225" s="2" t="str">
        <f>VLOOKUP(Order_Details[[#This Row],[Order ID]],'List of Orders '!$A$1:$E$501,2,FALSE)</f>
        <v>05-12-2018</v>
      </c>
      <c r="H1225" s="2" t="s">
        <v>1414</v>
      </c>
      <c r="I1225" t="str">
        <f>VLOOKUP(Order_Details[[#This Row],[Order ID]],'List of Orders '!$A$1:$E$501,3,FALSE)</f>
        <v>K</v>
      </c>
      <c r="J1225" t="str">
        <f>INDEX('List of Orders '!$D$2:$D$501, MATCH(Order_Details[[#This Row],[Order ID]],'List of Orders '!$A$2:$A$501,0))</f>
        <v>Sikkim</v>
      </c>
      <c r="K1225" t="str">
        <f>INDEX('List of Orders '!$E$2:$E$501, MATCH(Order_Details[[#This Row],[Order ID]],'List of Orders '!$A$2:$A$501,0))</f>
        <v>Gangtok</v>
      </c>
      <c r="L1225" s="4"/>
      <c r="M1225"/>
    </row>
    <row r="1226" spans="1:13" x14ac:dyDescent="0.3">
      <c r="A1226" s="1" t="s">
        <v>95</v>
      </c>
      <c r="B1226" s="2">
        <v>916</v>
      </c>
      <c r="C1226" s="2">
        <v>192</v>
      </c>
      <c r="D1226" s="2">
        <v>11</v>
      </c>
      <c r="E1226" s="1" t="s">
        <v>404</v>
      </c>
      <c r="F1226" s="1" t="s">
        <v>1394</v>
      </c>
      <c r="G1226" s="2" t="str">
        <f>VLOOKUP(Order_Details[[#This Row],[Order ID]],'List of Orders '!$A$1:$E$501,2,FALSE)</f>
        <v>06-12-2018</v>
      </c>
      <c r="H1226" s="2" t="s">
        <v>1414</v>
      </c>
      <c r="I1226" t="str">
        <f>VLOOKUP(Order_Details[[#This Row],[Order ID]],'List of Orders '!$A$1:$E$501,3,FALSE)</f>
        <v>Abhishek</v>
      </c>
      <c r="J1226" t="str">
        <f>INDEX('List of Orders '!$D$2:$D$501, MATCH(Order_Details[[#This Row],[Order ID]],'List of Orders '!$A$2:$A$501,0))</f>
        <v>Goa</v>
      </c>
      <c r="K1226" t="str">
        <f>INDEX('List of Orders '!$E$2:$E$501, MATCH(Order_Details[[#This Row],[Order ID]],'List of Orders '!$A$2:$A$501,0))</f>
        <v>Goa</v>
      </c>
      <c r="L1226" s="4"/>
      <c r="M1226"/>
    </row>
    <row r="1227" spans="1:13" x14ac:dyDescent="0.3">
      <c r="A1227" s="1" t="s">
        <v>412</v>
      </c>
      <c r="B1227" s="2">
        <v>62</v>
      </c>
      <c r="C1227" s="2">
        <v>-1</v>
      </c>
      <c r="D1227" s="2">
        <v>1</v>
      </c>
      <c r="E1227" s="1" t="s">
        <v>404</v>
      </c>
      <c r="F1227" s="1" t="s">
        <v>1394</v>
      </c>
      <c r="G1227" s="2" t="str">
        <f>VLOOKUP(Order_Details[[#This Row],[Order ID]],'List of Orders '!$A$1:$E$501,2,FALSE)</f>
        <v>24-12-2018</v>
      </c>
      <c r="H1227" s="2" t="s">
        <v>1414</v>
      </c>
      <c r="I1227" t="str">
        <f>VLOOKUP(Order_Details[[#This Row],[Order ID]],'List of Orders '!$A$1:$E$501,3,FALSE)</f>
        <v>Vikash</v>
      </c>
      <c r="J1227" t="str">
        <f>INDEX('List of Orders '!$D$2:$D$501, MATCH(Order_Details[[#This Row],[Order ID]],'List of Orders '!$A$2:$A$501,0))</f>
        <v>Goa</v>
      </c>
      <c r="K1227" t="str">
        <f>INDEX('List of Orders '!$E$2:$E$501, MATCH(Order_Details[[#This Row],[Order ID]],'List of Orders '!$A$2:$A$501,0))</f>
        <v>Goa</v>
      </c>
      <c r="L1227" s="4"/>
      <c r="M1227"/>
    </row>
    <row r="1228" spans="1:13" x14ac:dyDescent="0.3">
      <c r="A1228" s="1" t="s">
        <v>204</v>
      </c>
      <c r="B1228" s="2">
        <v>1275</v>
      </c>
      <c r="C1228" s="2">
        <v>357</v>
      </c>
      <c r="D1228" s="2">
        <v>2</v>
      </c>
      <c r="E1228" s="1" t="s">
        <v>404</v>
      </c>
      <c r="F1228" s="1" t="s">
        <v>1394</v>
      </c>
      <c r="G1228" s="2" t="str">
        <f>VLOOKUP(Order_Details[[#This Row],[Order ID]],'List of Orders '!$A$1:$E$501,2,FALSE)</f>
        <v>29-12-2018</v>
      </c>
      <c r="H1228" s="2" t="s">
        <v>1414</v>
      </c>
      <c r="I1228" t="str">
        <f>VLOOKUP(Order_Details[[#This Row],[Order ID]],'List of Orders '!$A$1:$E$501,3,FALSE)</f>
        <v>Divyeta</v>
      </c>
      <c r="J1228" t="str">
        <f>INDEX('List of Orders '!$D$2:$D$501, MATCH(Order_Details[[#This Row],[Order ID]],'List of Orders '!$A$2:$A$501,0))</f>
        <v>Madhya Pradesh</v>
      </c>
      <c r="K1228" t="str">
        <f>INDEX('List of Orders '!$E$2:$E$501, MATCH(Order_Details[[#This Row],[Order ID]],'List of Orders '!$A$2:$A$501,0))</f>
        <v>Indore</v>
      </c>
      <c r="L1228" s="4"/>
      <c r="M1228"/>
    </row>
    <row r="1229" spans="1:13" x14ac:dyDescent="0.3">
      <c r="A1229" s="1" t="s">
        <v>287</v>
      </c>
      <c r="B1229" s="2">
        <v>502</v>
      </c>
      <c r="C1229" s="2">
        <v>84</v>
      </c>
      <c r="D1229" s="2">
        <v>4</v>
      </c>
      <c r="E1229" s="1" t="s">
        <v>404</v>
      </c>
      <c r="F1229" s="1" t="s">
        <v>1394</v>
      </c>
      <c r="G1229" s="2" t="str">
        <f>VLOOKUP(Order_Details[[#This Row],[Order ID]],'List of Orders '!$A$1:$E$501,2,FALSE)</f>
        <v>11-01-2019</v>
      </c>
      <c r="H1229" s="2" t="s">
        <v>1414</v>
      </c>
      <c r="I1229" t="str">
        <f>VLOOKUP(Order_Details[[#This Row],[Order ID]],'List of Orders '!$A$1:$E$501,3,FALSE)</f>
        <v>Brijesh</v>
      </c>
      <c r="J1229" t="str">
        <f>INDEX('List of Orders '!$D$2:$D$501, MATCH(Order_Details[[#This Row],[Order ID]],'List of Orders '!$A$2:$A$501,0))</f>
        <v>Rajasthan</v>
      </c>
      <c r="K1229" t="str">
        <f>INDEX('List of Orders '!$E$2:$E$501, MATCH(Order_Details[[#This Row],[Order ID]],'List of Orders '!$A$2:$A$501,0))</f>
        <v>Udaipur</v>
      </c>
      <c r="L1229" s="4"/>
      <c r="M1229"/>
    </row>
    <row r="1230" spans="1:13" x14ac:dyDescent="0.3">
      <c r="A1230" s="1" t="s">
        <v>207</v>
      </c>
      <c r="B1230" s="2">
        <v>223</v>
      </c>
      <c r="C1230" s="2">
        <v>4</v>
      </c>
      <c r="D1230" s="2">
        <v>3</v>
      </c>
      <c r="E1230" s="1" t="s">
        <v>404</v>
      </c>
      <c r="F1230" s="1" t="s">
        <v>1394</v>
      </c>
      <c r="G1230" s="2" t="str">
        <f>VLOOKUP(Order_Details[[#This Row],[Order ID]],'List of Orders '!$A$1:$E$501,2,FALSE)</f>
        <v>13-01-2019</v>
      </c>
      <c r="H1230" s="2" t="s">
        <v>1414</v>
      </c>
      <c r="I1230" t="str">
        <f>VLOOKUP(Order_Details[[#This Row],[Order ID]],'List of Orders '!$A$1:$E$501,3,FALSE)</f>
        <v>Rohan</v>
      </c>
      <c r="J1230" t="str">
        <f>INDEX('List of Orders '!$D$2:$D$501, MATCH(Order_Details[[#This Row],[Order ID]],'List of Orders '!$A$2:$A$501,0))</f>
        <v>Punjab</v>
      </c>
      <c r="K1230" t="str">
        <f>INDEX('List of Orders '!$E$2:$E$501, MATCH(Order_Details[[#This Row],[Order ID]],'List of Orders '!$A$2:$A$501,0))</f>
        <v>Amritsar</v>
      </c>
      <c r="L1230" s="4"/>
      <c r="M1230"/>
    </row>
    <row r="1231" spans="1:13" x14ac:dyDescent="0.3">
      <c r="A1231" s="1" t="s">
        <v>325</v>
      </c>
      <c r="B1231" s="2">
        <v>210</v>
      </c>
      <c r="C1231" s="2">
        <v>62</v>
      </c>
      <c r="D1231" s="2">
        <v>2</v>
      </c>
      <c r="E1231" s="1" t="s">
        <v>404</v>
      </c>
      <c r="F1231" s="1" t="s">
        <v>1394</v>
      </c>
      <c r="G1231" s="2" t="str">
        <f>VLOOKUP(Order_Details[[#This Row],[Order ID]],'List of Orders '!$A$1:$E$501,2,FALSE)</f>
        <v>25-01-2019</v>
      </c>
      <c r="H1231" s="2" t="s">
        <v>1414</v>
      </c>
      <c r="I1231" t="str">
        <f>VLOOKUP(Order_Details[[#This Row],[Order ID]],'List of Orders '!$A$1:$E$501,3,FALSE)</f>
        <v>Anand</v>
      </c>
      <c r="J1231" t="str">
        <f>INDEX('List of Orders '!$D$2:$D$501, MATCH(Order_Details[[#This Row],[Order ID]],'List of Orders '!$A$2:$A$501,0))</f>
        <v>Punjab</v>
      </c>
      <c r="K1231" t="str">
        <f>INDEX('List of Orders '!$E$2:$E$501, MATCH(Order_Details[[#This Row],[Order ID]],'List of Orders '!$A$2:$A$501,0))</f>
        <v>Amritsar</v>
      </c>
      <c r="L1231" s="4"/>
      <c r="M1231"/>
    </row>
    <row r="1232" spans="1:13" x14ac:dyDescent="0.3">
      <c r="A1232" s="1" t="s">
        <v>212</v>
      </c>
      <c r="B1232" s="2">
        <v>336</v>
      </c>
      <c r="C1232" s="2">
        <v>57</v>
      </c>
      <c r="D1232" s="2">
        <v>2</v>
      </c>
      <c r="E1232" s="1" t="s">
        <v>404</v>
      </c>
      <c r="F1232" s="1" t="s">
        <v>1394</v>
      </c>
      <c r="G1232" s="2" t="str">
        <f>VLOOKUP(Order_Details[[#This Row],[Order ID]],'List of Orders '!$A$1:$E$501,2,FALSE)</f>
        <v>28-01-2019</v>
      </c>
      <c r="H1232" s="2" t="s">
        <v>1414</v>
      </c>
      <c r="I1232" t="str">
        <f>VLOOKUP(Order_Details[[#This Row],[Order ID]],'List of Orders '!$A$1:$E$501,3,FALSE)</f>
        <v>Amlan</v>
      </c>
      <c r="J1232" t="str">
        <f>INDEX('List of Orders '!$D$2:$D$501, MATCH(Order_Details[[#This Row],[Order ID]],'List of Orders '!$A$2:$A$501,0))</f>
        <v>Madhya Pradesh</v>
      </c>
      <c r="K1232" t="str">
        <f>INDEX('List of Orders '!$E$2:$E$501, MATCH(Order_Details[[#This Row],[Order ID]],'List of Orders '!$A$2:$A$501,0))</f>
        <v>Indore</v>
      </c>
      <c r="L1232" s="4"/>
      <c r="M1232"/>
    </row>
    <row r="1233" spans="1:13" x14ac:dyDescent="0.3">
      <c r="A1233" s="1" t="s">
        <v>112</v>
      </c>
      <c r="B1233" s="2">
        <v>1622</v>
      </c>
      <c r="C1233" s="2">
        <v>248</v>
      </c>
      <c r="D1233" s="2">
        <v>3</v>
      </c>
      <c r="E1233" s="1" t="s">
        <v>404</v>
      </c>
      <c r="F1233" s="1" t="s">
        <v>1394</v>
      </c>
      <c r="G1233" s="2" t="str">
        <f>VLOOKUP(Order_Details[[#This Row],[Order ID]],'List of Orders '!$A$1:$E$501,2,FALSE)</f>
        <v>03-02-2019</v>
      </c>
      <c r="H1233" s="2" t="s">
        <v>1414</v>
      </c>
      <c r="I1233" t="str">
        <f>VLOOKUP(Order_Details[[#This Row],[Order ID]],'List of Orders '!$A$1:$E$501,3,FALSE)</f>
        <v>Sujay</v>
      </c>
      <c r="J1233" t="str">
        <f>INDEX('List of Orders '!$D$2:$D$501, MATCH(Order_Details[[#This Row],[Order ID]],'List of Orders '!$A$2:$A$501,0))</f>
        <v>Madhya Pradesh</v>
      </c>
      <c r="K1233" t="str">
        <f>INDEX('List of Orders '!$E$2:$E$501, MATCH(Order_Details[[#This Row],[Order ID]],'List of Orders '!$A$2:$A$501,0))</f>
        <v>Delhi</v>
      </c>
      <c r="L1233" s="4"/>
      <c r="M1233"/>
    </row>
    <row r="1234" spans="1:13" x14ac:dyDescent="0.3">
      <c r="A1234" s="1" t="s">
        <v>112</v>
      </c>
      <c r="B1234" s="2">
        <v>323</v>
      </c>
      <c r="C1234" s="2">
        <v>122</v>
      </c>
      <c r="D1234" s="2">
        <v>5</v>
      </c>
      <c r="E1234" s="1" t="s">
        <v>404</v>
      </c>
      <c r="F1234" s="1" t="s">
        <v>1394</v>
      </c>
      <c r="G1234" s="2" t="str">
        <f>VLOOKUP(Order_Details[[#This Row],[Order ID]],'List of Orders '!$A$1:$E$501,2,FALSE)</f>
        <v>03-02-2019</v>
      </c>
      <c r="H1234" s="2" t="s">
        <v>1414</v>
      </c>
      <c r="I1234" t="str">
        <f>VLOOKUP(Order_Details[[#This Row],[Order ID]],'List of Orders '!$A$1:$E$501,3,FALSE)</f>
        <v>Sujay</v>
      </c>
      <c r="J1234" t="str">
        <f>INDEX('List of Orders '!$D$2:$D$501, MATCH(Order_Details[[#This Row],[Order ID]],'List of Orders '!$A$2:$A$501,0))</f>
        <v>Madhya Pradesh</v>
      </c>
      <c r="K1234" t="str">
        <f>INDEX('List of Orders '!$E$2:$E$501, MATCH(Order_Details[[#This Row],[Order ID]],'List of Orders '!$A$2:$A$501,0))</f>
        <v>Delhi</v>
      </c>
      <c r="L1234" s="4"/>
      <c r="M1234"/>
    </row>
    <row r="1235" spans="1:13" x14ac:dyDescent="0.3">
      <c r="A1235" s="1" t="s">
        <v>292</v>
      </c>
      <c r="B1235" s="2">
        <v>977</v>
      </c>
      <c r="C1235" s="2">
        <v>244</v>
      </c>
      <c r="D1235" s="2">
        <v>7</v>
      </c>
      <c r="E1235" s="1" t="s">
        <v>404</v>
      </c>
      <c r="F1235" s="1" t="s">
        <v>1394</v>
      </c>
      <c r="G1235" s="2" t="str">
        <f>VLOOKUP(Order_Details[[#This Row],[Order ID]],'List of Orders '!$A$1:$E$501,2,FALSE)</f>
        <v>13-02-2019</v>
      </c>
      <c r="H1235" s="2" t="s">
        <v>1414</v>
      </c>
      <c r="I1235" t="str">
        <f>VLOOKUP(Order_Details[[#This Row],[Order ID]],'List of Orders '!$A$1:$E$501,3,FALSE)</f>
        <v>Neha</v>
      </c>
      <c r="J1235" t="str">
        <f>INDEX('List of Orders '!$D$2:$D$501, MATCH(Order_Details[[#This Row],[Order ID]],'List of Orders '!$A$2:$A$501,0))</f>
        <v>Rajasthan</v>
      </c>
      <c r="K1235" t="str">
        <f>INDEX('List of Orders '!$E$2:$E$501, MATCH(Order_Details[[#This Row],[Order ID]],'List of Orders '!$A$2:$A$501,0))</f>
        <v>Udaipur</v>
      </c>
      <c r="L1235" s="4"/>
      <c r="M1235"/>
    </row>
    <row r="1236" spans="1:13" x14ac:dyDescent="0.3">
      <c r="A1236" s="1" t="s">
        <v>394</v>
      </c>
      <c r="B1236" s="2">
        <v>3873</v>
      </c>
      <c r="C1236" s="2">
        <v>891</v>
      </c>
      <c r="D1236" s="2">
        <v>6</v>
      </c>
      <c r="E1236" s="1" t="s">
        <v>404</v>
      </c>
      <c r="F1236" s="1" t="s">
        <v>1394</v>
      </c>
      <c r="G1236" s="2" t="str">
        <f>VLOOKUP(Order_Details[[#This Row],[Order ID]],'List of Orders '!$A$1:$E$501,2,FALSE)</f>
        <v>17-02-2019</v>
      </c>
      <c r="H1236" s="2" t="s">
        <v>1414</v>
      </c>
      <c r="I1236" t="str">
        <f>VLOOKUP(Order_Details[[#This Row],[Order ID]],'List of Orders '!$A$1:$E$501,3,FALSE)</f>
        <v>Vishakha</v>
      </c>
      <c r="J1236" t="str">
        <f>INDEX('List of Orders '!$D$2:$D$501, MATCH(Order_Details[[#This Row],[Order ID]],'List of Orders '!$A$2:$A$501,0))</f>
        <v>Maharashtra</v>
      </c>
      <c r="K1236" t="str">
        <f>INDEX('List of Orders '!$E$2:$E$501, MATCH(Order_Details[[#This Row],[Order ID]],'List of Orders '!$A$2:$A$501,0))</f>
        <v>Mumbai</v>
      </c>
      <c r="L1236" s="4"/>
      <c r="M1236"/>
    </row>
    <row r="1237" spans="1:13" x14ac:dyDescent="0.3">
      <c r="A1237" s="1" t="s">
        <v>460</v>
      </c>
      <c r="B1237" s="2">
        <v>146</v>
      </c>
      <c r="C1237" s="2">
        <v>7</v>
      </c>
      <c r="D1237" s="2">
        <v>2</v>
      </c>
      <c r="E1237" s="1" t="s">
        <v>404</v>
      </c>
      <c r="F1237" s="1" t="s">
        <v>1394</v>
      </c>
      <c r="G1237" s="2" t="str">
        <f>VLOOKUP(Order_Details[[#This Row],[Order ID]],'List of Orders '!$A$1:$E$501,2,FALSE)</f>
        <v>12-03-2019</v>
      </c>
      <c r="H1237" s="2" t="s">
        <v>1414</v>
      </c>
      <c r="I1237" t="str">
        <f>VLOOKUP(Order_Details[[#This Row],[Order ID]],'List of Orders '!$A$1:$E$501,3,FALSE)</f>
        <v>Saurabh</v>
      </c>
      <c r="J1237" t="str">
        <f>INDEX('List of Orders '!$D$2:$D$501, MATCH(Order_Details[[#This Row],[Order ID]],'List of Orders '!$A$2:$A$501,0))</f>
        <v>Andhra Pradesh</v>
      </c>
      <c r="K1237" t="str">
        <f>INDEX('List of Orders '!$E$2:$E$501, MATCH(Order_Details[[#This Row],[Order ID]],'List of Orders '!$A$2:$A$501,0))</f>
        <v>Hyderabad</v>
      </c>
      <c r="L1237" s="4"/>
      <c r="M1237"/>
    </row>
    <row r="1238" spans="1:13" x14ac:dyDescent="0.3">
      <c r="A1238" s="1" t="s">
        <v>220</v>
      </c>
      <c r="B1238" s="2">
        <v>248</v>
      </c>
      <c r="C1238" s="2">
        <v>105</v>
      </c>
      <c r="D1238" s="2">
        <v>2</v>
      </c>
      <c r="E1238" s="1" t="s">
        <v>404</v>
      </c>
      <c r="F1238" s="1" t="s">
        <v>1394</v>
      </c>
      <c r="G1238" s="2" t="str">
        <f>VLOOKUP(Order_Details[[#This Row],[Order ID]],'List of Orders '!$A$1:$E$501,2,FALSE)</f>
        <v>17-03-2019</v>
      </c>
      <c r="H1238" s="2" t="s">
        <v>1414</v>
      </c>
      <c r="I1238" t="str">
        <f>VLOOKUP(Order_Details[[#This Row],[Order ID]],'List of Orders '!$A$1:$E$501,3,FALSE)</f>
        <v>Jesal</v>
      </c>
      <c r="J1238" t="str">
        <f>INDEX('List of Orders '!$D$2:$D$501, MATCH(Order_Details[[#This Row],[Order ID]],'List of Orders '!$A$2:$A$501,0))</f>
        <v>West Bengal</v>
      </c>
      <c r="K1238" t="str">
        <f>INDEX('List of Orders '!$E$2:$E$501, MATCH(Order_Details[[#This Row],[Order ID]],'List of Orders '!$A$2:$A$501,0))</f>
        <v>Kolkata</v>
      </c>
      <c r="L1238" s="4"/>
      <c r="M1238"/>
    </row>
    <row r="1239" spans="1:13" x14ac:dyDescent="0.3">
      <c r="A1239" s="1" t="s">
        <v>121</v>
      </c>
      <c r="B1239" s="2">
        <v>146</v>
      </c>
      <c r="C1239" s="2">
        <v>66</v>
      </c>
      <c r="D1239" s="2">
        <v>1</v>
      </c>
      <c r="E1239" s="1" t="s">
        <v>404</v>
      </c>
      <c r="F1239" s="1" t="s">
        <v>1394</v>
      </c>
      <c r="G1239" s="2" t="str">
        <f>VLOOKUP(Order_Details[[#This Row],[Order ID]],'List of Orders '!$A$1:$E$501,2,FALSE)</f>
        <v>20-03-2019</v>
      </c>
      <c r="H1239" s="2" t="s">
        <v>1414</v>
      </c>
      <c r="I1239" t="str">
        <f>VLOOKUP(Order_Details[[#This Row],[Order ID]],'List of Orders '!$A$1:$E$501,3,FALSE)</f>
        <v>Trupti</v>
      </c>
      <c r="J1239" t="str">
        <f>INDEX('List of Orders '!$D$2:$D$501, MATCH(Order_Details[[#This Row],[Order ID]],'List of Orders '!$A$2:$A$501,0))</f>
        <v>Gujarat</v>
      </c>
      <c r="K1239" t="str">
        <f>INDEX('List of Orders '!$E$2:$E$501, MATCH(Order_Details[[#This Row],[Order ID]],'List of Orders '!$A$2:$A$501,0))</f>
        <v>Ahmedabad</v>
      </c>
      <c r="L1239" s="4"/>
      <c r="M1239"/>
    </row>
    <row r="1240" spans="1:13" x14ac:dyDescent="0.3">
      <c r="A1240" s="1" t="s">
        <v>122</v>
      </c>
      <c r="B1240" s="2">
        <v>200</v>
      </c>
      <c r="C1240" s="2">
        <v>13</v>
      </c>
      <c r="D1240" s="2">
        <v>5</v>
      </c>
      <c r="E1240" s="1" t="s">
        <v>404</v>
      </c>
      <c r="F1240" s="1" t="s">
        <v>1394</v>
      </c>
      <c r="G1240" s="2" t="str">
        <f>VLOOKUP(Order_Details[[#This Row],[Order ID]],'List of Orders '!$A$1:$E$501,2,FALSE)</f>
        <v>21-03-2019</v>
      </c>
      <c r="H1240" s="2" t="s">
        <v>1414</v>
      </c>
      <c r="I1240" t="str">
        <f>VLOOKUP(Order_Details[[#This Row],[Order ID]],'List of Orders '!$A$1:$E$501,3,FALSE)</f>
        <v>Soumya</v>
      </c>
      <c r="J1240" t="str">
        <f>INDEX('List of Orders '!$D$2:$D$501, MATCH(Order_Details[[#This Row],[Order ID]],'List of Orders '!$A$2:$A$501,0))</f>
        <v>Maharashtra</v>
      </c>
      <c r="K1240" t="str">
        <f>INDEX('List of Orders '!$E$2:$E$501, MATCH(Order_Details[[#This Row],[Order ID]],'List of Orders '!$A$2:$A$501,0))</f>
        <v>Pune</v>
      </c>
      <c r="L1240" s="4"/>
      <c r="M1240"/>
    </row>
    <row r="1241" spans="1:13" x14ac:dyDescent="0.3">
      <c r="A1241" s="1" t="s">
        <v>222</v>
      </c>
      <c r="B1241" s="2">
        <v>474</v>
      </c>
      <c r="C1241" s="2">
        <v>56</v>
      </c>
      <c r="D1241" s="2">
        <v>4</v>
      </c>
      <c r="E1241" s="1" t="s">
        <v>404</v>
      </c>
      <c r="F1241" s="1" t="s">
        <v>1394</v>
      </c>
      <c r="G1241" s="2" t="str">
        <f>VLOOKUP(Order_Details[[#This Row],[Order ID]],'List of Orders '!$A$1:$E$501,2,FALSE)</f>
        <v>22-03-2019</v>
      </c>
      <c r="H1241" s="2" t="s">
        <v>1414</v>
      </c>
      <c r="I1241" t="str">
        <f>VLOOKUP(Order_Details[[#This Row],[Order ID]],'List of Orders '!$A$1:$E$501,3,FALSE)</f>
        <v>Shreya</v>
      </c>
      <c r="J1241" t="str">
        <f>INDEX('List of Orders '!$D$2:$D$501, MATCH(Order_Details[[#This Row],[Order ID]],'List of Orders '!$A$2:$A$501,0))</f>
        <v>Maharashtra</v>
      </c>
      <c r="K1241" t="str">
        <f>INDEX('List of Orders '!$E$2:$E$501, MATCH(Order_Details[[#This Row],[Order ID]],'List of Orders '!$A$2:$A$501,0))</f>
        <v>Mumbai</v>
      </c>
      <c r="L1241" s="4"/>
      <c r="M1241"/>
    </row>
    <row r="1242" spans="1:13" x14ac:dyDescent="0.3">
      <c r="A1242" s="1" t="s">
        <v>222</v>
      </c>
      <c r="B1242" s="2">
        <v>140</v>
      </c>
      <c r="C1242" s="2">
        <v>28</v>
      </c>
      <c r="D1242" s="2">
        <v>2</v>
      </c>
      <c r="E1242" s="1" t="s">
        <v>404</v>
      </c>
      <c r="F1242" s="1" t="s">
        <v>1394</v>
      </c>
      <c r="G1242" s="2" t="str">
        <f>VLOOKUP(Order_Details[[#This Row],[Order ID]],'List of Orders '!$A$1:$E$501,2,FALSE)</f>
        <v>22-03-2019</v>
      </c>
      <c r="H1242" s="2" t="s">
        <v>1414</v>
      </c>
      <c r="I1242" t="str">
        <f>VLOOKUP(Order_Details[[#This Row],[Order ID]],'List of Orders '!$A$1:$E$501,3,FALSE)</f>
        <v>Shreya</v>
      </c>
      <c r="J1242" t="str">
        <f>INDEX('List of Orders '!$D$2:$D$501, MATCH(Order_Details[[#This Row],[Order ID]],'List of Orders '!$A$2:$A$501,0))</f>
        <v>Maharashtra</v>
      </c>
      <c r="K1242" t="str">
        <f>INDEX('List of Orders '!$E$2:$E$501, MATCH(Order_Details[[#This Row],[Order ID]],'List of Orders '!$A$2:$A$501,0))</f>
        <v>Mumbai</v>
      </c>
      <c r="L1242" s="4"/>
      <c r="M1242"/>
    </row>
    <row r="1243" spans="1:13" x14ac:dyDescent="0.3">
      <c r="A1243" s="1" t="s">
        <v>223</v>
      </c>
      <c r="B1243" s="2">
        <v>252</v>
      </c>
      <c r="C1243" s="2">
        <v>56</v>
      </c>
      <c r="D1243" s="2">
        <v>2</v>
      </c>
      <c r="E1243" s="1" t="s">
        <v>404</v>
      </c>
      <c r="F1243" s="1" t="s">
        <v>1394</v>
      </c>
      <c r="G1243" s="2" t="str">
        <f>VLOOKUP(Order_Details[[#This Row],[Order ID]],'List of Orders '!$A$1:$E$501,2,FALSE)</f>
        <v>25-03-2019</v>
      </c>
      <c r="H1243" s="2" t="s">
        <v>1414</v>
      </c>
      <c r="I1243" t="str">
        <f>VLOOKUP(Order_Details[[#This Row],[Order ID]],'List of Orders '!$A$1:$E$501,3,FALSE)</f>
        <v>Muskan</v>
      </c>
      <c r="J1243" t="str">
        <f>INDEX('List of Orders '!$D$2:$D$501, MATCH(Order_Details[[#This Row],[Order ID]],'List of Orders '!$A$2:$A$501,0))</f>
        <v>Madhya Pradesh</v>
      </c>
      <c r="K1243" t="str">
        <f>INDEX('List of Orders '!$E$2:$E$501, MATCH(Order_Details[[#This Row],[Order ID]],'List of Orders '!$A$2:$A$501,0))</f>
        <v>Indore</v>
      </c>
      <c r="L1243" s="4"/>
      <c r="M1243"/>
    </row>
    <row r="1244" spans="1:13" x14ac:dyDescent="0.3">
      <c r="A1244" s="1" t="s">
        <v>223</v>
      </c>
      <c r="B1244" s="2">
        <v>637</v>
      </c>
      <c r="C1244" s="2">
        <v>212</v>
      </c>
      <c r="D1244" s="2">
        <v>8</v>
      </c>
      <c r="E1244" s="1" t="s">
        <v>404</v>
      </c>
      <c r="F1244" s="1" t="s">
        <v>1394</v>
      </c>
      <c r="G1244" s="2" t="str">
        <f>VLOOKUP(Order_Details[[#This Row],[Order ID]],'List of Orders '!$A$1:$E$501,2,FALSE)</f>
        <v>25-03-2019</v>
      </c>
      <c r="H1244" s="2" t="s">
        <v>1414</v>
      </c>
      <c r="I1244" t="str">
        <f>VLOOKUP(Order_Details[[#This Row],[Order ID]],'List of Orders '!$A$1:$E$501,3,FALSE)</f>
        <v>Muskan</v>
      </c>
      <c r="J1244" t="str">
        <f>INDEX('List of Orders '!$D$2:$D$501, MATCH(Order_Details[[#This Row],[Order ID]],'List of Orders '!$A$2:$A$501,0))</f>
        <v>Madhya Pradesh</v>
      </c>
      <c r="K1244" t="str">
        <f>INDEX('List of Orders '!$E$2:$E$501, MATCH(Order_Details[[#This Row],[Order ID]],'List of Orders '!$A$2:$A$501,0))</f>
        <v>Indore</v>
      </c>
      <c r="L1244" s="4"/>
      <c r="M1244"/>
    </row>
    <row r="1245" spans="1:13" x14ac:dyDescent="0.3">
      <c r="A1245" s="1" t="s">
        <v>296</v>
      </c>
      <c r="B1245" s="2">
        <v>365</v>
      </c>
      <c r="C1245" s="2">
        <v>107</v>
      </c>
      <c r="D1245" s="2">
        <v>3</v>
      </c>
      <c r="E1245" s="1" t="s">
        <v>404</v>
      </c>
      <c r="F1245" s="1" t="s">
        <v>1394</v>
      </c>
      <c r="G1245" s="2" t="str">
        <f>VLOOKUP(Order_Details[[#This Row],[Order ID]],'List of Orders '!$A$1:$E$501,2,FALSE)</f>
        <v>05-04-2019</v>
      </c>
      <c r="H1245" s="2" t="s">
        <v>1414</v>
      </c>
      <c r="I1245" t="str">
        <f>VLOOKUP(Order_Details[[#This Row],[Order ID]],'List of Orders '!$A$1:$E$501,3,FALSE)</f>
        <v>Rhea</v>
      </c>
      <c r="J1245" t="str">
        <f>INDEX('List of Orders '!$D$2:$D$501, MATCH(Order_Details[[#This Row],[Order ID]],'List of Orders '!$A$2:$A$501,0))</f>
        <v>Maharashtra</v>
      </c>
      <c r="K1245" t="str">
        <f>INDEX('List of Orders '!$E$2:$E$501, MATCH(Order_Details[[#This Row],[Order ID]],'List of Orders '!$A$2:$A$501,0))</f>
        <v>Mumbai</v>
      </c>
      <c r="L1245" s="4"/>
      <c r="M1245"/>
    </row>
    <row r="1246" spans="1:13" x14ac:dyDescent="0.3">
      <c r="A1246" s="1" t="s">
        <v>128</v>
      </c>
      <c r="B1246" s="2">
        <v>867</v>
      </c>
      <c r="C1246" s="2">
        <v>251</v>
      </c>
      <c r="D1246" s="2">
        <v>5</v>
      </c>
      <c r="E1246" s="1" t="s">
        <v>404</v>
      </c>
      <c r="F1246" s="1" t="s">
        <v>1394</v>
      </c>
      <c r="G1246" s="2" t="str">
        <f>VLOOKUP(Order_Details[[#This Row],[Order ID]],'List of Orders '!$A$1:$E$501,2,FALSE)</f>
        <v>16-04-2019</v>
      </c>
      <c r="H1246" s="2" t="s">
        <v>1414</v>
      </c>
      <c r="I1246" t="str">
        <f>VLOOKUP(Order_Details[[#This Row],[Order ID]],'List of Orders '!$A$1:$E$501,3,FALSE)</f>
        <v>Amruta</v>
      </c>
      <c r="J1246" t="str">
        <f>INDEX('List of Orders '!$D$2:$D$501, MATCH(Order_Details[[#This Row],[Order ID]],'List of Orders '!$A$2:$A$501,0))</f>
        <v>Delhi</v>
      </c>
      <c r="K1246" t="str">
        <f>INDEX('List of Orders '!$E$2:$E$501, MATCH(Order_Details[[#This Row],[Order ID]],'List of Orders '!$A$2:$A$501,0))</f>
        <v>Delhi</v>
      </c>
      <c r="L1246" s="4"/>
      <c r="M1246"/>
    </row>
    <row r="1247" spans="1:13" x14ac:dyDescent="0.3">
      <c r="A1247" s="1" t="s">
        <v>300</v>
      </c>
      <c r="B1247" s="2">
        <v>414</v>
      </c>
      <c r="C1247" s="2">
        <v>199</v>
      </c>
      <c r="D1247" s="2">
        <v>3</v>
      </c>
      <c r="E1247" s="1" t="s">
        <v>404</v>
      </c>
      <c r="F1247" s="1" t="s">
        <v>1394</v>
      </c>
      <c r="G1247" s="2" t="str">
        <f>VLOOKUP(Order_Details[[#This Row],[Order ID]],'List of Orders '!$A$1:$E$501,2,FALSE)</f>
        <v>28-04-2019</v>
      </c>
      <c r="H1247" s="2" t="s">
        <v>1414</v>
      </c>
      <c r="I1247" t="str">
        <f>VLOOKUP(Order_Details[[#This Row],[Order ID]],'List of Orders '!$A$1:$E$501,3,FALSE)</f>
        <v>Harshal</v>
      </c>
      <c r="J1247" t="str">
        <f>INDEX('List of Orders '!$D$2:$D$501, MATCH(Order_Details[[#This Row],[Order ID]],'List of Orders '!$A$2:$A$501,0))</f>
        <v>Delhi</v>
      </c>
      <c r="K1247" t="str">
        <f>INDEX('List of Orders '!$E$2:$E$501, MATCH(Order_Details[[#This Row],[Order ID]],'List of Orders '!$A$2:$A$501,0))</f>
        <v>Delhi</v>
      </c>
      <c r="L1247" s="4"/>
      <c r="M1247"/>
    </row>
    <row r="1248" spans="1:13" x14ac:dyDescent="0.3">
      <c r="A1248" s="1" t="s">
        <v>461</v>
      </c>
      <c r="B1248" s="2">
        <v>196</v>
      </c>
      <c r="C1248" s="2">
        <v>-7</v>
      </c>
      <c r="D1248" s="2">
        <v>5</v>
      </c>
      <c r="E1248" s="1" t="s">
        <v>404</v>
      </c>
      <c r="F1248" s="1" t="s">
        <v>1394</v>
      </c>
      <c r="G1248" s="2" t="str">
        <f>VLOOKUP(Order_Details[[#This Row],[Order ID]],'List of Orders '!$A$1:$E$501,2,FALSE)</f>
        <v>29-04-2019</v>
      </c>
      <c r="H1248" s="2" t="s">
        <v>1406</v>
      </c>
      <c r="I1248" t="str">
        <f>VLOOKUP(Order_Details[[#This Row],[Order ID]],'List of Orders '!$A$1:$E$501,3,FALSE)</f>
        <v>Omkar</v>
      </c>
      <c r="J1248" t="str">
        <f>INDEX('List of Orders '!$D$2:$D$501, MATCH(Order_Details[[#This Row],[Order ID]],'List of Orders '!$A$2:$A$501,0))</f>
        <v>Delhi</v>
      </c>
      <c r="K1248" t="str">
        <f>INDEX('List of Orders '!$E$2:$E$501, MATCH(Order_Details[[#This Row],[Order ID]],'List of Orders '!$A$2:$A$501,0))</f>
        <v>Delhi</v>
      </c>
      <c r="L1248" s="4"/>
      <c r="M1248"/>
    </row>
    <row r="1249" spans="1:13" x14ac:dyDescent="0.3">
      <c r="A1249" s="1" t="s">
        <v>131</v>
      </c>
      <c r="B1249" s="2">
        <v>333</v>
      </c>
      <c r="C1249" s="2">
        <v>50</v>
      </c>
      <c r="D1249" s="2">
        <v>2</v>
      </c>
      <c r="E1249" s="1" t="s">
        <v>404</v>
      </c>
      <c r="F1249" s="1" t="s">
        <v>1394</v>
      </c>
      <c r="G1249" s="2" t="str">
        <f>VLOOKUP(Order_Details[[#This Row],[Order ID]],'List of Orders '!$A$1:$E$501,2,FALSE)</f>
        <v>01-05-2019</v>
      </c>
      <c r="H1249" s="2" t="s">
        <v>1406</v>
      </c>
      <c r="I1249" t="str">
        <f>VLOOKUP(Order_Details[[#This Row],[Order ID]],'List of Orders '!$A$1:$E$501,3,FALSE)</f>
        <v>Prashant</v>
      </c>
      <c r="J1249" t="str">
        <f>INDEX('List of Orders '!$D$2:$D$501, MATCH(Order_Details[[#This Row],[Order ID]],'List of Orders '!$A$2:$A$501,0))</f>
        <v>Delhi</v>
      </c>
      <c r="K1249" t="str">
        <f>INDEX('List of Orders '!$E$2:$E$501, MATCH(Order_Details[[#This Row],[Order ID]],'List of Orders '!$A$2:$A$501,0))</f>
        <v>Delhi</v>
      </c>
      <c r="L1249" s="4"/>
      <c r="M1249"/>
    </row>
    <row r="1250" spans="1:13" x14ac:dyDescent="0.3">
      <c r="A1250" s="1" t="s">
        <v>132</v>
      </c>
      <c r="B1250" s="2">
        <v>129</v>
      </c>
      <c r="C1250" s="2">
        <v>11</v>
      </c>
      <c r="D1250" s="2">
        <v>2</v>
      </c>
      <c r="E1250" s="1" t="s">
        <v>404</v>
      </c>
      <c r="F1250" s="1" t="s">
        <v>1394</v>
      </c>
      <c r="G1250" s="2" t="str">
        <f>VLOOKUP(Order_Details[[#This Row],[Order ID]],'List of Orders '!$A$1:$E$501,2,FALSE)</f>
        <v>04-05-2019</v>
      </c>
      <c r="H1250" s="2" t="s">
        <v>1406</v>
      </c>
      <c r="I1250" t="str">
        <f>VLOOKUP(Order_Details[[#This Row],[Order ID]],'List of Orders '!$A$1:$E$501,3,FALSE)</f>
        <v>Diwakar</v>
      </c>
      <c r="J1250" t="str">
        <f>INDEX('List of Orders '!$D$2:$D$501, MATCH(Order_Details[[#This Row],[Order ID]],'List of Orders '!$A$2:$A$501,0))</f>
        <v>Delhi</v>
      </c>
      <c r="K1250" t="str">
        <f>INDEX('List of Orders '!$E$2:$E$501, MATCH(Order_Details[[#This Row],[Order ID]],'List of Orders '!$A$2:$A$501,0))</f>
        <v>Delhi</v>
      </c>
      <c r="L1250" s="4"/>
      <c r="M1250"/>
    </row>
    <row r="1251" spans="1:13" x14ac:dyDescent="0.3">
      <c r="A1251" s="1" t="s">
        <v>462</v>
      </c>
      <c r="B1251" s="2">
        <v>1824</v>
      </c>
      <c r="C1251" s="2">
        <v>-1303</v>
      </c>
      <c r="D1251" s="2">
        <v>8</v>
      </c>
      <c r="E1251" s="1" t="s">
        <v>404</v>
      </c>
      <c r="F1251" s="1" t="s">
        <v>1394</v>
      </c>
      <c r="G1251" s="2" t="str">
        <f>VLOOKUP(Order_Details[[#This Row],[Order ID]],'List of Orders '!$A$1:$E$501,2,FALSE)</f>
        <v>27-05-2019</v>
      </c>
      <c r="H1251" s="2" t="s">
        <v>1406</v>
      </c>
      <c r="I1251" t="str">
        <f>VLOOKUP(Order_Details[[#This Row],[Order ID]],'List of Orders '!$A$1:$E$501,3,FALSE)</f>
        <v>Shrichand</v>
      </c>
      <c r="J1251" t="str">
        <f>INDEX('List of Orders '!$D$2:$D$501, MATCH(Order_Details[[#This Row],[Order ID]],'List of Orders '!$A$2:$A$501,0))</f>
        <v>Punjab</v>
      </c>
      <c r="K1251" t="str">
        <f>INDEX('List of Orders '!$E$2:$E$501, MATCH(Order_Details[[#This Row],[Order ID]],'List of Orders '!$A$2:$A$501,0))</f>
        <v>Chandigarh</v>
      </c>
      <c r="L1251" s="4"/>
      <c r="M1251"/>
    </row>
    <row r="1252" spans="1:13" x14ac:dyDescent="0.3">
      <c r="A1252" s="1" t="s">
        <v>357</v>
      </c>
      <c r="B1252" s="2">
        <v>1272</v>
      </c>
      <c r="C1252" s="2">
        <v>547</v>
      </c>
      <c r="D1252" s="2">
        <v>2</v>
      </c>
      <c r="E1252" s="1" t="s">
        <v>404</v>
      </c>
      <c r="F1252" s="1" t="s">
        <v>1394</v>
      </c>
      <c r="G1252" s="2" t="str">
        <f>VLOOKUP(Order_Details[[#This Row],[Order ID]],'List of Orders '!$A$1:$E$501,2,FALSE)</f>
        <v>02-06-2019</v>
      </c>
      <c r="H1252" s="2" t="s">
        <v>1406</v>
      </c>
      <c r="I1252" t="str">
        <f>VLOOKUP(Order_Details[[#This Row],[Order ID]],'List of Orders '!$A$1:$E$501,3,FALSE)</f>
        <v>Manju</v>
      </c>
      <c r="J1252" t="str">
        <f>INDEX('List of Orders '!$D$2:$D$501, MATCH(Order_Details[[#This Row],[Order ID]],'List of Orders '!$A$2:$A$501,0))</f>
        <v>Andhra Pradesh</v>
      </c>
      <c r="K1252" t="str">
        <f>INDEX('List of Orders '!$E$2:$E$501, MATCH(Order_Details[[#This Row],[Order ID]],'List of Orders '!$A$2:$A$501,0))</f>
        <v>Hyderabad</v>
      </c>
      <c r="L1252" s="4"/>
      <c r="M1252"/>
    </row>
    <row r="1253" spans="1:13" x14ac:dyDescent="0.3">
      <c r="A1253" s="1" t="s">
        <v>140</v>
      </c>
      <c r="B1253" s="2">
        <v>520</v>
      </c>
      <c r="C1253" s="2">
        <v>151</v>
      </c>
      <c r="D1253" s="2">
        <v>3</v>
      </c>
      <c r="E1253" s="1" t="s">
        <v>404</v>
      </c>
      <c r="F1253" s="1" t="s">
        <v>1394</v>
      </c>
      <c r="G1253" s="2" t="str">
        <f>VLOOKUP(Order_Details[[#This Row],[Order ID]],'List of Orders '!$A$1:$E$501,2,FALSE)</f>
        <v>09-06-2019</v>
      </c>
      <c r="H1253" s="2" t="s">
        <v>1406</v>
      </c>
      <c r="I1253" t="str">
        <f>VLOOKUP(Order_Details[[#This Row],[Order ID]],'List of Orders '!$A$1:$E$501,3,FALSE)</f>
        <v>Pinky</v>
      </c>
      <c r="J1253" t="str">
        <f>INDEX('List of Orders '!$D$2:$D$501, MATCH(Order_Details[[#This Row],[Order ID]],'List of Orders '!$A$2:$A$501,0))</f>
        <v>Jammu And Kashmir</v>
      </c>
      <c r="K1253" t="str">
        <f>INDEX('List of Orders '!$E$2:$E$501, MATCH(Order_Details[[#This Row],[Order ID]],'List of Orders '!$A$2:$A$501,0))</f>
        <v>Kashmir</v>
      </c>
      <c r="L1253" s="4"/>
      <c r="M1253"/>
    </row>
    <row r="1254" spans="1:13" x14ac:dyDescent="0.3">
      <c r="A1254" s="1" t="s">
        <v>142</v>
      </c>
      <c r="B1254" s="2">
        <v>487</v>
      </c>
      <c r="C1254" s="2">
        <v>143</v>
      </c>
      <c r="D1254" s="2">
        <v>4</v>
      </c>
      <c r="E1254" s="1" t="s">
        <v>404</v>
      </c>
      <c r="F1254" s="1" t="s">
        <v>1394</v>
      </c>
      <c r="G1254" s="2" t="str">
        <f>VLOOKUP(Order_Details[[#This Row],[Order ID]],'List of Orders '!$A$1:$E$501,2,FALSE)</f>
        <v>24-06-2019</v>
      </c>
      <c r="H1254" s="2" t="s">
        <v>1406</v>
      </c>
      <c r="I1254" t="str">
        <f>VLOOKUP(Order_Details[[#This Row],[Order ID]],'List of Orders '!$A$1:$E$501,3,FALSE)</f>
        <v>Paridhi</v>
      </c>
      <c r="J1254" t="str">
        <f>INDEX('List of Orders '!$D$2:$D$501, MATCH(Order_Details[[#This Row],[Order ID]],'List of Orders '!$A$2:$A$501,0))</f>
        <v>Rajasthan</v>
      </c>
      <c r="K1254" t="str">
        <f>INDEX('List of Orders '!$E$2:$E$501, MATCH(Order_Details[[#This Row],[Order ID]],'List of Orders '!$A$2:$A$501,0))</f>
        <v>Jaipur</v>
      </c>
      <c r="L1254" s="4"/>
      <c r="M1254"/>
    </row>
    <row r="1255" spans="1:13" x14ac:dyDescent="0.3">
      <c r="A1255" s="1" t="s">
        <v>147</v>
      </c>
      <c r="B1255" s="2">
        <v>671</v>
      </c>
      <c r="C1255" s="2">
        <v>114</v>
      </c>
      <c r="D1255" s="2">
        <v>9</v>
      </c>
      <c r="E1255" s="1" t="s">
        <v>404</v>
      </c>
      <c r="F1255" s="1" t="s">
        <v>1394</v>
      </c>
      <c r="G1255" s="2" t="str">
        <f>VLOOKUP(Order_Details[[#This Row],[Order ID]],'List of Orders '!$A$1:$E$501,2,FALSE)</f>
        <v>29-06-2019</v>
      </c>
      <c r="H1255" s="2" t="s">
        <v>1406</v>
      </c>
      <c r="I1255" t="str">
        <f>VLOOKUP(Order_Details[[#This Row],[Order ID]],'List of Orders '!$A$1:$E$501,3,FALSE)</f>
        <v>Yaanvi</v>
      </c>
      <c r="J1255" t="str">
        <f>INDEX('List of Orders '!$D$2:$D$501, MATCH(Order_Details[[#This Row],[Order ID]],'List of Orders '!$A$2:$A$501,0))</f>
        <v>Madhya Pradesh</v>
      </c>
      <c r="K1255" t="str">
        <f>INDEX('List of Orders '!$E$2:$E$501, MATCH(Order_Details[[#This Row],[Order ID]],'List of Orders '!$A$2:$A$501,0))</f>
        <v>Indore</v>
      </c>
      <c r="L1255" s="4"/>
      <c r="M1255"/>
    </row>
    <row r="1256" spans="1:13" x14ac:dyDescent="0.3">
      <c r="A1256" s="1" t="s">
        <v>148</v>
      </c>
      <c r="B1256" s="2">
        <v>391</v>
      </c>
      <c r="C1256" s="2">
        <v>90</v>
      </c>
      <c r="D1256" s="2">
        <v>6</v>
      </c>
      <c r="E1256" s="1" t="s">
        <v>404</v>
      </c>
      <c r="F1256" s="1" t="s">
        <v>1394</v>
      </c>
      <c r="G1256" s="2" t="str">
        <f>VLOOKUP(Order_Details[[#This Row],[Order ID]],'List of Orders '!$A$1:$E$501,2,FALSE)</f>
        <v>30-06-2019</v>
      </c>
      <c r="H1256" s="2" t="s">
        <v>1406</v>
      </c>
      <c r="I1256" t="str">
        <f>VLOOKUP(Order_Details[[#This Row],[Order ID]],'List of Orders '!$A$1:$E$501,3,FALSE)</f>
        <v>Sonal</v>
      </c>
      <c r="J1256" t="str">
        <f>INDEX('List of Orders '!$D$2:$D$501, MATCH(Order_Details[[#This Row],[Order ID]],'List of Orders '!$A$2:$A$501,0))</f>
        <v>Bihar</v>
      </c>
      <c r="K1256" t="str">
        <f>INDEX('List of Orders '!$E$2:$E$501, MATCH(Order_Details[[#This Row],[Order ID]],'List of Orders '!$A$2:$A$501,0))</f>
        <v>Patna</v>
      </c>
      <c r="L1256" s="4"/>
      <c r="M1256"/>
    </row>
    <row r="1257" spans="1:13" x14ac:dyDescent="0.3">
      <c r="A1257" s="1" t="s">
        <v>161</v>
      </c>
      <c r="B1257" s="2">
        <v>451</v>
      </c>
      <c r="C1257" s="2">
        <v>25</v>
      </c>
      <c r="D1257" s="2">
        <v>3</v>
      </c>
      <c r="E1257" s="1" t="s">
        <v>404</v>
      </c>
      <c r="F1257" s="1" t="s">
        <v>1394</v>
      </c>
      <c r="G1257" s="2" t="str">
        <f>VLOOKUP(Order_Details[[#This Row],[Order ID]],'List of Orders '!$A$1:$E$501,2,FALSE)</f>
        <v>09-08-2019</v>
      </c>
      <c r="H1257" s="2" t="s">
        <v>1406</v>
      </c>
      <c r="I1257" t="str">
        <f>VLOOKUP(Order_Details[[#This Row],[Order ID]],'List of Orders '!$A$1:$E$501,3,FALSE)</f>
        <v>Atharv</v>
      </c>
      <c r="J1257" t="str">
        <f>INDEX('List of Orders '!$D$2:$D$501, MATCH(Order_Details[[#This Row],[Order ID]],'List of Orders '!$A$2:$A$501,0))</f>
        <v>West Bengal</v>
      </c>
      <c r="K1257" t="str">
        <f>INDEX('List of Orders '!$E$2:$E$501, MATCH(Order_Details[[#This Row],[Order ID]],'List of Orders '!$A$2:$A$501,0))</f>
        <v>Kolkata</v>
      </c>
      <c r="L1257" s="4"/>
      <c r="M1257"/>
    </row>
    <row r="1258" spans="1:13" x14ac:dyDescent="0.3">
      <c r="A1258" s="1" t="s">
        <v>253</v>
      </c>
      <c r="B1258" s="2">
        <v>835</v>
      </c>
      <c r="C1258" s="2">
        <v>267</v>
      </c>
      <c r="D1258" s="2">
        <v>5</v>
      </c>
      <c r="E1258" s="1" t="s">
        <v>404</v>
      </c>
      <c r="F1258" s="1" t="s">
        <v>1394</v>
      </c>
      <c r="G1258" s="2" t="str">
        <f>VLOOKUP(Order_Details[[#This Row],[Order ID]],'List of Orders '!$A$1:$E$501,2,FALSE)</f>
        <v>12-08-2019</v>
      </c>
      <c r="H1258" s="2" t="s">
        <v>1406</v>
      </c>
      <c r="I1258" t="str">
        <f>VLOOKUP(Order_Details[[#This Row],[Order ID]],'List of Orders '!$A$1:$E$501,3,FALSE)</f>
        <v>Bhishm</v>
      </c>
      <c r="J1258" t="str">
        <f>INDEX('List of Orders '!$D$2:$D$501, MATCH(Order_Details[[#This Row],[Order ID]],'List of Orders '!$A$2:$A$501,0))</f>
        <v>Maharashtra</v>
      </c>
      <c r="K1258" t="str">
        <f>INDEX('List of Orders '!$E$2:$E$501, MATCH(Order_Details[[#This Row],[Order ID]],'List of Orders '!$A$2:$A$501,0))</f>
        <v>Mumbai</v>
      </c>
      <c r="L1258" s="4"/>
      <c r="M1258"/>
    </row>
    <row r="1259" spans="1:13" x14ac:dyDescent="0.3">
      <c r="A1259" s="1" t="s">
        <v>163</v>
      </c>
      <c r="B1259" s="2">
        <v>1275</v>
      </c>
      <c r="C1259" s="2">
        <v>-1148</v>
      </c>
      <c r="D1259" s="2">
        <v>7</v>
      </c>
      <c r="E1259" s="1" t="s">
        <v>463</v>
      </c>
      <c r="F1259" s="1" t="s">
        <v>464</v>
      </c>
      <c r="G1259" s="2" t="str">
        <f>VLOOKUP(Order_Details[[#This Row],[Order ID]],'List of Orders '!$A$1:$E$501,2,FALSE)</f>
        <v>01-04-2018</v>
      </c>
      <c r="H1259" s="2" t="s">
        <v>1406</v>
      </c>
      <c r="I1259" t="str">
        <f>VLOOKUP(Order_Details[[#This Row],[Order ID]],'List of Orders '!$A$1:$E$501,3,FALSE)</f>
        <v>Bharat</v>
      </c>
      <c r="J1259" t="str">
        <f>INDEX('List of Orders '!$D$2:$D$501, MATCH(Order_Details[[#This Row],[Order ID]],'List of Orders '!$A$2:$A$501,0))</f>
        <v>Gujarat</v>
      </c>
      <c r="K1259" t="str">
        <f>INDEX('List of Orders '!$E$2:$E$501, MATCH(Order_Details[[#This Row],[Order ID]],'List of Orders '!$A$2:$A$501,0))</f>
        <v>Ahmedabad</v>
      </c>
      <c r="L1259" s="4"/>
      <c r="M1259"/>
    </row>
    <row r="1260" spans="1:13" x14ac:dyDescent="0.3">
      <c r="A1260" s="1" t="s">
        <v>435</v>
      </c>
      <c r="B1260" s="2">
        <v>494</v>
      </c>
      <c r="C1260" s="2">
        <v>54</v>
      </c>
      <c r="D1260" s="2">
        <v>4</v>
      </c>
      <c r="E1260" s="1" t="s">
        <v>463</v>
      </c>
      <c r="F1260" s="1" t="s">
        <v>464</v>
      </c>
      <c r="G1260" s="2" t="str">
        <f>VLOOKUP(Order_Details[[#This Row],[Order ID]],'List of Orders '!$A$1:$E$501,2,FALSE)</f>
        <v>14-04-2018</v>
      </c>
      <c r="H1260" s="2" t="s">
        <v>1406</v>
      </c>
      <c r="I1260" t="str">
        <f>VLOOKUP(Order_Details[[#This Row],[Order ID]],'List of Orders '!$A$1:$E$501,3,FALSE)</f>
        <v>Vandana</v>
      </c>
      <c r="J1260" t="str">
        <f>INDEX('List of Orders '!$D$2:$D$501, MATCH(Order_Details[[#This Row],[Order ID]],'List of Orders '!$A$2:$A$501,0))</f>
        <v>Himachal Pradesh</v>
      </c>
      <c r="K1260" t="str">
        <f>INDEX('List of Orders '!$E$2:$E$501, MATCH(Order_Details[[#This Row],[Order ID]],'List of Orders '!$A$2:$A$501,0))</f>
        <v>Simla</v>
      </c>
      <c r="L1260" s="4"/>
      <c r="M1260"/>
    </row>
    <row r="1261" spans="1:13" x14ac:dyDescent="0.3">
      <c r="A1261" s="1" t="s">
        <v>167</v>
      </c>
      <c r="B1261" s="2">
        <v>362</v>
      </c>
      <c r="C1261" s="2">
        <v>127</v>
      </c>
      <c r="D1261" s="2">
        <v>1</v>
      </c>
      <c r="E1261" s="1" t="s">
        <v>463</v>
      </c>
      <c r="F1261" s="1" t="s">
        <v>464</v>
      </c>
      <c r="G1261" s="2" t="str">
        <f>VLOOKUP(Order_Details[[#This Row],[Order ID]],'List of Orders '!$A$1:$E$501,2,FALSE)</f>
        <v>18-04-2018</v>
      </c>
      <c r="H1261" s="2" t="s">
        <v>1406</v>
      </c>
      <c r="I1261" t="str">
        <f>VLOOKUP(Order_Details[[#This Row],[Order ID]],'List of Orders '!$A$1:$E$501,3,FALSE)</f>
        <v>Manju</v>
      </c>
      <c r="J1261" t="str">
        <f>INDEX('List of Orders '!$D$2:$D$501, MATCH(Order_Details[[#This Row],[Order ID]],'List of Orders '!$A$2:$A$501,0))</f>
        <v>Andhra Pradesh</v>
      </c>
      <c r="K1261" t="str">
        <f>INDEX('List of Orders '!$E$2:$E$501, MATCH(Order_Details[[#This Row],[Order ID]],'List of Orders '!$A$2:$A$501,0))</f>
        <v>Hyderabad</v>
      </c>
      <c r="L1261" s="4"/>
      <c r="M1261"/>
    </row>
    <row r="1262" spans="1:13" x14ac:dyDescent="0.3">
      <c r="A1262" s="1" t="s">
        <v>169</v>
      </c>
      <c r="B1262" s="2">
        <v>182</v>
      </c>
      <c r="C1262" s="2">
        <v>-11</v>
      </c>
      <c r="D1262" s="2">
        <v>3</v>
      </c>
      <c r="E1262" s="1" t="s">
        <v>463</v>
      </c>
      <c r="F1262" s="1" t="s">
        <v>464</v>
      </c>
      <c r="G1262" s="2" t="str">
        <f>VLOOKUP(Order_Details[[#This Row],[Order ID]],'List of Orders '!$A$1:$E$501,2,FALSE)</f>
        <v>08-05-2018</v>
      </c>
      <c r="H1262" s="2" t="s">
        <v>1406</v>
      </c>
      <c r="I1262" t="str">
        <f>VLOOKUP(Order_Details[[#This Row],[Order ID]],'List of Orders '!$A$1:$E$501,3,FALSE)</f>
        <v>Parth</v>
      </c>
      <c r="J1262" t="str">
        <f>INDEX('List of Orders '!$D$2:$D$501, MATCH(Order_Details[[#This Row],[Order ID]],'List of Orders '!$A$2:$A$501,0))</f>
        <v>Maharashtra</v>
      </c>
      <c r="K1262" t="str">
        <f>INDEX('List of Orders '!$E$2:$E$501, MATCH(Order_Details[[#This Row],[Order ID]],'List of Orders '!$A$2:$A$501,0))</f>
        <v>Pune</v>
      </c>
      <c r="L1262" s="4"/>
      <c r="M1262"/>
    </row>
    <row r="1263" spans="1:13" x14ac:dyDescent="0.3">
      <c r="A1263" s="1" t="s">
        <v>170</v>
      </c>
      <c r="B1263" s="2">
        <v>1061</v>
      </c>
      <c r="C1263" s="2">
        <v>-36</v>
      </c>
      <c r="D1263" s="2">
        <v>8</v>
      </c>
      <c r="E1263" s="1" t="s">
        <v>463</v>
      </c>
      <c r="F1263" s="1" t="s">
        <v>464</v>
      </c>
      <c r="G1263" s="2" t="str">
        <f>VLOOKUP(Order_Details[[#This Row],[Order ID]],'List of Orders '!$A$1:$E$501,2,FALSE)</f>
        <v>13-05-2018</v>
      </c>
      <c r="H1263" s="2" t="s">
        <v>1406</v>
      </c>
      <c r="I1263" t="str">
        <f>VLOOKUP(Order_Details[[#This Row],[Order ID]],'List of Orders '!$A$1:$E$501,3,FALSE)</f>
        <v>Kirti</v>
      </c>
      <c r="J1263" t="str">
        <f>INDEX('List of Orders '!$D$2:$D$501, MATCH(Order_Details[[#This Row],[Order ID]],'List of Orders '!$A$2:$A$501,0))</f>
        <v>Jammu And Kashmir</v>
      </c>
      <c r="K1263" t="str">
        <f>INDEX('List of Orders '!$E$2:$E$501, MATCH(Order_Details[[#This Row],[Order ID]],'List of Orders '!$A$2:$A$501,0))</f>
        <v>Kashmir</v>
      </c>
      <c r="L1263" s="4"/>
      <c r="M1263"/>
    </row>
    <row r="1264" spans="1:13" x14ac:dyDescent="0.3">
      <c r="A1264" s="1" t="s">
        <v>28</v>
      </c>
      <c r="B1264" s="2">
        <v>200</v>
      </c>
      <c r="C1264" s="2">
        <v>-60</v>
      </c>
      <c r="D1264" s="2">
        <v>4</v>
      </c>
      <c r="E1264" s="1" t="s">
        <v>463</v>
      </c>
      <c r="F1264" s="1" t="s">
        <v>464</v>
      </c>
      <c r="G1264" s="2" t="str">
        <f>VLOOKUP(Order_Details[[#This Row],[Order ID]],'List of Orders '!$A$1:$E$501,2,FALSE)</f>
        <v>21-05-2018</v>
      </c>
      <c r="H1264" s="2" t="s">
        <v>1406</v>
      </c>
      <c r="I1264" t="str">
        <f>VLOOKUP(Order_Details[[#This Row],[Order ID]],'List of Orders '!$A$1:$E$501,3,FALSE)</f>
        <v>Anurag</v>
      </c>
      <c r="J1264" t="str">
        <f>INDEX('List of Orders '!$D$2:$D$501, MATCH(Order_Details[[#This Row],[Order ID]],'List of Orders '!$A$2:$A$501,0))</f>
        <v>Madhya Pradesh</v>
      </c>
      <c r="K1264" t="str">
        <f>INDEX('List of Orders '!$E$2:$E$501, MATCH(Order_Details[[#This Row],[Order ID]],'List of Orders '!$A$2:$A$501,0))</f>
        <v>Indore</v>
      </c>
      <c r="L1264" s="4"/>
      <c r="M1264"/>
    </row>
    <row r="1265" spans="1:13" x14ac:dyDescent="0.3">
      <c r="A1265" s="1" t="s">
        <v>452</v>
      </c>
      <c r="B1265" s="2">
        <v>83</v>
      </c>
      <c r="C1265" s="2">
        <v>-48</v>
      </c>
      <c r="D1265" s="2">
        <v>1</v>
      </c>
      <c r="E1265" s="1" t="s">
        <v>463</v>
      </c>
      <c r="F1265" s="1" t="s">
        <v>464</v>
      </c>
      <c r="G1265" s="2" t="str">
        <f>VLOOKUP(Order_Details[[#This Row],[Order ID]],'List of Orders '!$A$1:$E$501,2,FALSE)</f>
        <v>03-06-2018</v>
      </c>
      <c r="H1265" s="2" t="s">
        <v>1406</v>
      </c>
      <c r="I1265" t="str">
        <f>VLOOKUP(Order_Details[[#This Row],[Order ID]],'List of Orders '!$A$1:$E$501,3,FALSE)</f>
        <v>Pratyusmita</v>
      </c>
      <c r="J1265" t="str">
        <f>INDEX('List of Orders '!$D$2:$D$501, MATCH(Order_Details[[#This Row],[Order ID]],'List of Orders '!$A$2:$A$501,0))</f>
        <v>Bihar</v>
      </c>
      <c r="K1265" t="str">
        <f>INDEX('List of Orders '!$E$2:$E$501, MATCH(Order_Details[[#This Row],[Order ID]],'List of Orders '!$A$2:$A$501,0))</f>
        <v>Patna</v>
      </c>
      <c r="L1265" s="4"/>
      <c r="M1265"/>
    </row>
    <row r="1266" spans="1:13" x14ac:dyDescent="0.3">
      <c r="A1266" s="1" t="s">
        <v>36</v>
      </c>
      <c r="B1266" s="2">
        <v>516</v>
      </c>
      <c r="C1266" s="2">
        <v>69</v>
      </c>
      <c r="D1266" s="2">
        <v>4</v>
      </c>
      <c r="E1266" s="1" t="s">
        <v>463</v>
      </c>
      <c r="F1266" s="1" t="s">
        <v>464</v>
      </c>
      <c r="G1266" s="2" t="str">
        <f>VLOOKUP(Order_Details[[#This Row],[Order ID]],'List of Orders '!$A$1:$E$501,2,FALSE)</f>
        <v>06-06-2018</v>
      </c>
      <c r="H1266" s="2" t="s">
        <v>1406</v>
      </c>
      <c r="I1266" t="str">
        <f>VLOOKUP(Order_Details[[#This Row],[Order ID]],'List of Orders '!$A$1:$E$501,3,FALSE)</f>
        <v>Anjali</v>
      </c>
      <c r="J1266" t="str">
        <f>INDEX('List of Orders '!$D$2:$D$501, MATCH(Order_Details[[#This Row],[Order ID]],'List of Orders '!$A$2:$A$501,0))</f>
        <v>Haryana</v>
      </c>
      <c r="K1266" t="str">
        <f>INDEX('List of Orders '!$E$2:$E$501, MATCH(Order_Details[[#This Row],[Order ID]],'List of Orders '!$A$2:$A$501,0))</f>
        <v>Chandigarh</v>
      </c>
      <c r="L1266" s="4"/>
      <c r="M1266"/>
    </row>
    <row r="1267" spans="1:13" x14ac:dyDescent="0.3">
      <c r="A1267" s="1" t="s">
        <v>172</v>
      </c>
      <c r="B1267" s="2">
        <v>656</v>
      </c>
      <c r="C1267" s="2">
        <v>-36</v>
      </c>
      <c r="D1267" s="2">
        <v>2</v>
      </c>
      <c r="E1267" s="1" t="s">
        <v>463</v>
      </c>
      <c r="F1267" s="1" t="s">
        <v>464</v>
      </c>
      <c r="G1267" s="2" t="str">
        <f>VLOOKUP(Order_Details[[#This Row],[Order ID]],'List of Orders '!$A$1:$E$501,2,FALSE)</f>
        <v>09-06-2018</v>
      </c>
      <c r="H1267" s="2" t="s">
        <v>1406</v>
      </c>
      <c r="I1267" t="str">
        <f>VLOOKUP(Order_Details[[#This Row],[Order ID]],'List of Orders '!$A$1:$E$501,3,FALSE)</f>
        <v>Charika</v>
      </c>
      <c r="J1267" t="str">
        <f>INDEX('List of Orders '!$D$2:$D$501, MATCH(Order_Details[[#This Row],[Order ID]],'List of Orders '!$A$2:$A$501,0))</f>
        <v>Goa</v>
      </c>
      <c r="K1267" t="str">
        <f>INDEX('List of Orders '!$E$2:$E$501, MATCH(Order_Details[[#This Row],[Order ID]],'List of Orders '!$A$2:$A$501,0))</f>
        <v>Goa</v>
      </c>
      <c r="L1267" s="4"/>
      <c r="M1267"/>
    </row>
    <row r="1268" spans="1:13" x14ac:dyDescent="0.3">
      <c r="A1268" s="1" t="s">
        <v>465</v>
      </c>
      <c r="B1268" s="2">
        <v>371</v>
      </c>
      <c r="C1268" s="2">
        <v>115</v>
      </c>
      <c r="D1268" s="2">
        <v>1</v>
      </c>
      <c r="E1268" s="1" t="s">
        <v>463</v>
      </c>
      <c r="F1268" s="1" t="s">
        <v>464</v>
      </c>
      <c r="G1268" s="2" t="str">
        <f>VLOOKUP(Order_Details[[#This Row],[Order ID]],'List of Orders '!$A$1:$E$501,2,FALSE)</f>
        <v>27-07-2018</v>
      </c>
      <c r="H1268" s="2" t="s">
        <v>1406</v>
      </c>
      <c r="I1268" t="str">
        <f>VLOOKUP(Order_Details[[#This Row],[Order ID]],'List of Orders '!$A$1:$E$501,3,FALSE)</f>
        <v>Anjali</v>
      </c>
      <c r="J1268" t="str">
        <f>INDEX('List of Orders '!$D$2:$D$501, MATCH(Order_Details[[#This Row],[Order ID]],'List of Orders '!$A$2:$A$501,0))</f>
        <v>Maharashtra</v>
      </c>
      <c r="K1268" t="str">
        <f>INDEX('List of Orders '!$E$2:$E$501, MATCH(Order_Details[[#This Row],[Order ID]],'List of Orders '!$A$2:$A$501,0))</f>
        <v>Mumbai</v>
      </c>
      <c r="L1268" s="4"/>
      <c r="M1268"/>
    </row>
    <row r="1269" spans="1:13" x14ac:dyDescent="0.3">
      <c r="A1269" s="1" t="s">
        <v>465</v>
      </c>
      <c r="B1269" s="2">
        <v>460</v>
      </c>
      <c r="C1269" s="2">
        <v>31</v>
      </c>
      <c r="D1269" s="2">
        <v>3</v>
      </c>
      <c r="E1269" s="1" t="s">
        <v>463</v>
      </c>
      <c r="F1269" s="1" t="s">
        <v>464</v>
      </c>
      <c r="G1269" s="2" t="str">
        <f>VLOOKUP(Order_Details[[#This Row],[Order ID]],'List of Orders '!$A$1:$E$501,2,FALSE)</f>
        <v>27-07-2018</v>
      </c>
      <c r="H1269" s="2" t="s">
        <v>1406</v>
      </c>
      <c r="I1269" t="str">
        <f>VLOOKUP(Order_Details[[#This Row],[Order ID]],'List of Orders '!$A$1:$E$501,3,FALSE)</f>
        <v>Anjali</v>
      </c>
      <c r="J1269" t="str">
        <f>INDEX('List of Orders '!$D$2:$D$501, MATCH(Order_Details[[#This Row],[Order ID]],'List of Orders '!$A$2:$A$501,0))</f>
        <v>Maharashtra</v>
      </c>
      <c r="K1269" t="str">
        <f>INDEX('List of Orders '!$E$2:$E$501, MATCH(Order_Details[[#This Row],[Order ID]],'List of Orders '!$A$2:$A$501,0))</f>
        <v>Mumbai</v>
      </c>
      <c r="L1269" s="4"/>
      <c r="M1269"/>
    </row>
    <row r="1270" spans="1:13" x14ac:dyDescent="0.3">
      <c r="A1270" s="1" t="s">
        <v>466</v>
      </c>
      <c r="B1270" s="2">
        <v>168</v>
      </c>
      <c r="C1270" s="2">
        <v>-51</v>
      </c>
      <c r="D1270" s="2">
        <v>2</v>
      </c>
      <c r="E1270" s="1" t="s">
        <v>463</v>
      </c>
      <c r="F1270" s="1" t="s">
        <v>464</v>
      </c>
      <c r="G1270" s="2" t="str">
        <f>VLOOKUP(Order_Details[[#This Row],[Order ID]],'List of Orders '!$A$1:$E$501,2,FALSE)</f>
        <v>02-08-2018</v>
      </c>
      <c r="H1270" s="2" t="s">
        <v>1406</v>
      </c>
      <c r="I1270" t="str">
        <f>VLOOKUP(Order_Details[[#This Row],[Order ID]],'List of Orders '!$A$1:$E$501,3,FALSE)</f>
        <v>Sheetal</v>
      </c>
      <c r="J1270" t="str">
        <f>INDEX('List of Orders '!$D$2:$D$501, MATCH(Order_Details[[#This Row],[Order ID]],'List of Orders '!$A$2:$A$501,0))</f>
        <v>Madhya Pradesh</v>
      </c>
      <c r="K1270" t="str">
        <f>INDEX('List of Orders '!$E$2:$E$501, MATCH(Order_Details[[#This Row],[Order ID]],'List of Orders '!$A$2:$A$501,0))</f>
        <v>Indore</v>
      </c>
      <c r="L1270" s="4"/>
      <c r="M1270"/>
    </row>
    <row r="1271" spans="1:13" x14ac:dyDescent="0.3">
      <c r="A1271" s="1" t="s">
        <v>467</v>
      </c>
      <c r="B1271" s="2">
        <v>490</v>
      </c>
      <c r="C1271" s="2">
        <v>-128</v>
      </c>
      <c r="D1271" s="2">
        <v>8</v>
      </c>
      <c r="E1271" s="1" t="s">
        <v>463</v>
      </c>
      <c r="F1271" s="1" t="s">
        <v>464</v>
      </c>
      <c r="G1271" s="2" t="str">
        <f>VLOOKUP(Order_Details[[#This Row],[Order ID]],'List of Orders '!$A$1:$E$501,2,FALSE)</f>
        <v>04-08-2018</v>
      </c>
      <c r="H1271" s="2" t="s">
        <v>1406</v>
      </c>
      <c r="I1271" t="str">
        <f>VLOOKUP(Order_Details[[#This Row],[Order ID]],'List of Orders '!$A$1:$E$501,3,FALSE)</f>
        <v>Kiran</v>
      </c>
      <c r="J1271" t="str">
        <f>INDEX('List of Orders '!$D$2:$D$501, MATCH(Order_Details[[#This Row],[Order ID]],'List of Orders '!$A$2:$A$501,0))</f>
        <v>Maharashtra</v>
      </c>
      <c r="K1271" t="str">
        <f>INDEX('List of Orders '!$E$2:$E$501, MATCH(Order_Details[[#This Row],[Order ID]],'List of Orders '!$A$2:$A$501,0))</f>
        <v>Mumbai</v>
      </c>
      <c r="L1271" s="4"/>
      <c r="M1271"/>
    </row>
    <row r="1272" spans="1:13" x14ac:dyDescent="0.3">
      <c r="A1272" s="1" t="s">
        <v>60</v>
      </c>
      <c r="B1272" s="2">
        <v>670</v>
      </c>
      <c r="C1272" s="2">
        <v>15</v>
      </c>
      <c r="D1272" s="2">
        <v>5</v>
      </c>
      <c r="E1272" s="1" t="s">
        <v>463</v>
      </c>
      <c r="F1272" s="1" t="s">
        <v>464</v>
      </c>
      <c r="G1272" s="2" t="str">
        <f>VLOOKUP(Order_Details[[#This Row],[Order ID]],'List of Orders '!$A$1:$E$501,2,FALSE)</f>
        <v>23-08-2018</v>
      </c>
      <c r="H1272" s="2" t="s">
        <v>1406</v>
      </c>
      <c r="I1272" t="str">
        <f>VLOOKUP(Order_Details[[#This Row],[Order ID]],'List of Orders '!$A$1:$E$501,3,FALSE)</f>
        <v>Kartik</v>
      </c>
      <c r="J1272" t="str">
        <f>INDEX('List of Orders '!$D$2:$D$501, MATCH(Order_Details[[#This Row],[Order ID]],'List of Orders '!$A$2:$A$501,0))</f>
        <v>Gujarat</v>
      </c>
      <c r="K1272" t="str">
        <f>INDEX('List of Orders '!$E$2:$E$501, MATCH(Order_Details[[#This Row],[Order ID]],'List of Orders '!$A$2:$A$501,0))</f>
        <v>Ahmedabad</v>
      </c>
      <c r="L1272" s="4"/>
      <c r="M1272"/>
    </row>
    <row r="1273" spans="1:13" x14ac:dyDescent="0.3">
      <c r="A1273" s="1" t="s">
        <v>468</v>
      </c>
      <c r="B1273" s="2">
        <v>877</v>
      </c>
      <c r="C1273" s="2">
        <v>395</v>
      </c>
      <c r="D1273" s="2">
        <v>2</v>
      </c>
      <c r="E1273" s="1" t="s">
        <v>463</v>
      </c>
      <c r="F1273" s="1" t="s">
        <v>464</v>
      </c>
      <c r="G1273" s="2" t="str">
        <f>VLOOKUP(Order_Details[[#This Row],[Order ID]],'List of Orders '!$A$1:$E$501,2,FALSE)</f>
        <v>25-08-2018</v>
      </c>
      <c r="H1273" s="2" t="s">
        <v>1406</v>
      </c>
      <c r="I1273" t="str">
        <f>VLOOKUP(Order_Details[[#This Row],[Order ID]],'List of Orders '!$A$1:$E$501,3,FALSE)</f>
        <v>Harsh</v>
      </c>
      <c r="J1273" t="str">
        <f>INDEX('List of Orders '!$D$2:$D$501, MATCH(Order_Details[[#This Row],[Order ID]],'List of Orders '!$A$2:$A$501,0))</f>
        <v>Madhya Pradesh</v>
      </c>
      <c r="K1273" t="str">
        <f>INDEX('List of Orders '!$E$2:$E$501, MATCH(Order_Details[[#This Row],[Order ID]],'List of Orders '!$A$2:$A$501,0))</f>
        <v>Bhopal</v>
      </c>
      <c r="L1273" s="4"/>
      <c r="M1273"/>
    </row>
    <row r="1274" spans="1:13" x14ac:dyDescent="0.3">
      <c r="A1274" s="1" t="s">
        <v>469</v>
      </c>
      <c r="B1274" s="2">
        <v>1052</v>
      </c>
      <c r="C1274" s="2">
        <v>-82</v>
      </c>
      <c r="D1274" s="2">
        <v>3</v>
      </c>
      <c r="E1274" s="1" t="s">
        <v>463</v>
      </c>
      <c r="F1274" s="1" t="s">
        <v>464</v>
      </c>
      <c r="G1274" s="2" t="str">
        <f>VLOOKUP(Order_Details[[#This Row],[Order ID]],'List of Orders '!$A$1:$E$501,2,FALSE)</f>
        <v>27-08-2018</v>
      </c>
      <c r="H1274" s="2" t="s">
        <v>1406</v>
      </c>
      <c r="I1274" t="str">
        <f>VLOOKUP(Order_Details[[#This Row],[Order ID]],'List of Orders '!$A$1:$E$501,3,FALSE)</f>
        <v>Ayush</v>
      </c>
      <c r="J1274" t="str">
        <f>INDEX('List of Orders '!$D$2:$D$501, MATCH(Order_Details[[#This Row],[Order ID]],'List of Orders '!$A$2:$A$501,0))</f>
        <v>Maharashtra</v>
      </c>
      <c r="K1274" t="str">
        <f>INDEX('List of Orders '!$E$2:$E$501, MATCH(Order_Details[[#This Row],[Order ID]],'List of Orders '!$A$2:$A$501,0))</f>
        <v>Mumbai</v>
      </c>
      <c r="L1274" s="4"/>
      <c r="M1274"/>
    </row>
    <row r="1275" spans="1:13" x14ac:dyDescent="0.3">
      <c r="A1275" s="1" t="s">
        <v>62</v>
      </c>
      <c r="B1275" s="2">
        <v>73</v>
      </c>
      <c r="C1275" s="2">
        <v>-31</v>
      </c>
      <c r="D1275" s="2">
        <v>1</v>
      </c>
      <c r="E1275" s="1" t="s">
        <v>463</v>
      </c>
      <c r="F1275" s="1" t="s">
        <v>464</v>
      </c>
      <c r="G1275" s="2" t="str">
        <f>VLOOKUP(Order_Details[[#This Row],[Order ID]],'List of Orders '!$A$1:$E$501,2,FALSE)</f>
        <v>28-08-2018</v>
      </c>
      <c r="H1275" s="2" t="s">
        <v>1406</v>
      </c>
      <c r="I1275" t="str">
        <f>VLOOKUP(Order_Details[[#This Row],[Order ID]],'List of Orders '!$A$1:$E$501,3,FALSE)</f>
        <v>Priyanshu</v>
      </c>
      <c r="J1275" t="str">
        <f>INDEX('List of Orders '!$D$2:$D$501, MATCH(Order_Details[[#This Row],[Order ID]],'List of Orders '!$A$2:$A$501,0))</f>
        <v>Madhya Pradesh</v>
      </c>
      <c r="K1275" t="str">
        <f>INDEX('List of Orders '!$E$2:$E$501, MATCH(Order_Details[[#This Row],[Order ID]],'List of Orders '!$A$2:$A$501,0))</f>
        <v>Indore</v>
      </c>
      <c r="L1275" s="4"/>
      <c r="M1275"/>
    </row>
    <row r="1276" spans="1:13" x14ac:dyDescent="0.3">
      <c r="A1276" s="1" t="s">
        <v>181</v>
      </c>
      <c r="B1276" s="2">
        <v>1361</v>
      </c>
      <c r="C1276" s="2">
        <v>197</v>
      </c>
      <c r="D1276" s="2">
        <v>9</v>
      </c>
      <c r="E1276" s="1" t="s">
        <v>463</v>
      </c>
      <c r="F1276" s="1" t="s">
        <v>464</v>
      </c>
      <c r="G1276" s="2" t="str">
        <f>VLOOKUP(Order_Details[[#This Row],[Order ID]],'List of Orders '!$A$1:$E$501,2,FALSE)</f>
        <v>30-08-2018</v>
      </c>
      <c r="H1276" s="2" t="s">
        <v>1406</v>
      </c>
      <c r="I1276" t="str">
        <f>VLOOKUP(Order_Details[[#This Row],[Order ID]],'List of Orders '!$A$1:$E$501,3,FALSE)</f>
        <v>Vaibhav</v>
      </c>
      <c r="J1276" t="str">
        <f>INDEX('List of Orders '!$D$2:$D$501, MATCH(Order_Details[[#This Row],[Order ID]],'List of Orders '!$A$2:$A$501,0))</f>
        <v>Madhya Pradesh</v>
      </c>
      <c r="K1276" t="str">
        <f>INDEX('List of Orders '!$E$2:$E$501, MATCH(Order_Details[[#This Row],[Order ID]],'List of Orders '!$A$2:$A$501,0))</f>
        <v>Indore</v>
      </c>
      <c r="L1276" s="4"/>
      <c r="M1276"/>
    </row>
    <row r="1277" spans="1:13" x14ac:dyDescent="0.3">
      <c r="A1277" s="1" t="s">
        <v>65</v>
      </c>
      <c r="B1277" s="2">
        <v>257</v>
      </c>
      <c r="C1277" s="2">
        <v>-3</v>
      </c>
      <c r="D1277" s="2">
        <v>2</v>
      </c>
      <c r="E1277" s="1" t="s">
        <v>463</v>
      </c>
      <c r="F1277" s="1" t="s">
        <v>464</v>
      </c>
      <c r="G1277" s="2" t="str">
        <f>VLOOKUP(Order_Details[[#This Row],[Order ID]],'List of Orders '!$A$1:$E$501,2,FALSE)</f>
        <v>02-09-2018</v>
      </c>
      <c r="H1277" s="2" t="s">
        <v>1406</v>
      </c>
      <c r="I1277" t="str">
        <f>VLOOKUP(Order_Details[[#This Row],[Order ID]],'List of Orders '!$A$1:$E$501,3,FALSE)</f>
        <v>Shourya</v>
      </c>
      <c r="J1277" t="str">
        <f>INDEX('List of Orders '!$D$2:$D$501, MATCH(Order_Details[[#This Row],[Order ID]],'List of Orders '!$A$2:$A$501,0))</f>
        <v>Kerala</v>
      </c>
      <c r="K1277" t="str">
        <f>INDEX('List of Orders '!$E$2:$E$501, MATCH(Order_Details[[#This Row],[Order ID]],'List of Orders '!$A$2:$A$501,0))</f>
        <v>Thiruvananthapuram</v>
      </c>
      <c r="L1277" s="4"/>
      <c r="M1277"/>
    </row>
    <row r="1278" spans="1:13" x14ac:dyDescent="0.3">
      <c r="A1278" s="1" t="s">
        <v>65</v>
      </c>
      <c r="B1278" s="2">
        <v>593</v>
      </c>
      <c r="C1278" s="2">
        <v>213</v>
      </c>
      <c r="D1278" s="2">
        <v>4</v>
      </c>
      <c r="E1278" s="1" t="s">
        <v>463</v>
      </c>
      <c r="F1278" s="1" t="s">
        <v>464</v>
      </c>
      <c r="G1278" s="2" t="str">
        <f>VLOOKUP(Order_Details[[#This Row],[Order ID]],'List of Orders '!$A$1:$E$501,2,FALSE)</f>
        <v>02-09-2018</v>
      </c>
      <c r="H1278" s="2" t="s">
        <v>1406</v>
      </c>
      <c r="I1278" t="str">
        <f>VLOOKUP(Order_Details[[#This Row],[Order ID]],'List of Orders '!$A$1:$E$501,3,FALSE)</f>
        <v>Shourya</v>
      </c>
      <c r="J1278" t="str">
        <f>INDEX('List of Orders '!$D$2:$D$501, MATCH(Order_Details[[#This Row],[Order ID]],'List of Orders '!$A$2:$A$501,0))</f>
        <v>Kerala</v>
      </c>
      <c r="K1278" t="str">
        <f>INDEX('List of Orders '!$E$2:$E$501, MATCH(Order_Details[[#This Row],[Order ID]],'List of Orders '!$A$2:$A$501,0))</f>
        <v>Thiruvananthapuram</v>
      </c>
      <c r="L1278" s="4"/>
      <c r="M1278"/>
    </row>
    <row r="1279" spans="1:13" x14ac:dyDescent="0.3">
      <c r="A1279" s="1" t="s">
        <v>383</v>
      </c>
      <c r="B1279" s="2">
        <v>204</v>
      </c>
      <c r="C1279" s="2">
        <v>-276</v>
      </c>
      <c r="D1279" s="2">
        <v>3</v>
      </c>
      <c r="E1279" s="1" t="s">
        <v>463</v>
      </c>
      <c r="F1279" s="1" t="s">
        <v>464</v>
      </c>
      <c r="G1279" s="2" t="str">
        <f>VLOOKUP(Order_Details[[#This Row],[Order ID]],'List of Orders '!$A$1:$E$501,2,FALSE)</f>
        <v>03-09-2018</v>
      </c>
      <c r="H1279" s="2" t="s">
        <v>1406</v>
      </c>
      <c r="I1279" t="str">
        <f>VLOOKUP(Order_Details[[#This Row],[Order ID]],'List of Orders '!$A$1:$E$501,3,FALSE)</f>
        <v>Mohan</v>
      </c>
      <c r="J1279" t="str">
        <f>INDEX('List of Orders '!$D$2:$D$501, MATCH(Order_Details[[#This Row],[Order ID]],'List of Orders '!$A$2:$A$501,0))</f>
        <v>Maharashtra</v>
      </c>
      <c r="K1279" t="str">
        <f>INDEX('List of Orders '!$E$2:$E$501, MATCH(Order_Details[[#This Row],[Order ID]],'List of Orders '!$A$2:$A$501,0))</f>
        <v>Mumbai</v>
      </c>
      <c r="L1279" s="4"/>
      <c r="M1279"/>
    </row>
    <row r="1280" spans="1:13" x14ac:dyDescent="0.3">
      <c r="A1280" s="1" t="s">
        <v>383</v>
      </c>
      <c r="B1280" s="2">
        <v>729</v>
      </c>
      <c r="C1280" s="2">
        <v>-492</v>
      </c>
      <c r="D1280" s="2">
        <v>5</v>
      </c>
      <c r="E1280" s="1" t="s">
        <v>463</v>
      </c>
      <c r="F1280" s="1" t="s">
        <v>464</v>
      </c>
      <c r="G1280" s="2" t="str">
        <f>VLOOKUP(Order_Details[[#This Row],[Order ID]],'List of Orders '!$A$1:$E$501,2,FALSE)</f>
        <v>03-09-2018</v>
      </c>
      <c r="H1280" s="2" t="s">
        <v>1406</v>
      </c>
      <c r="I1280" t="str">
        <f>VLOOKUP(Order_Details[[#This Row],[Order ID]],'List of Orders '!$A$1:$E$501,3,FALSE)</f>
        <v>Mohan</v>
      </c>
      <c r="J1280" t="str">
        <f>INDEX('List of Orders '!$D$2:$D$501, MATCH(Order_Details[[#This Row],[Order ID]],'List of Orders '!$A$2:$A$501,0))</f>
        <v>Maharashtra</v>
      </c>
      <c r="K1280" t="str">
        <f>INDEX('List of Orders '!$E$2:$E$501, MATCH(Order_Details[[#This Row],[Order ID]],'List of Orders '!$A$2:$A$501,0))</f>
        <v>Mumbai</v>
      </c>
      <c r="L1280" s="4"/>
      <c r="M1280"/>
    </row>
    <row r="1281" spans="1:13" x14ac:dyDescent="0.3">
      <c r="A1281" s="1" t="s">
        <v>66</v>
      </c>
      <c r="B1281" s="2">
        <v>2188</v>
      </c>
      <c r="C1281" s="2">
        <v>1050</v>
      </c>
      <c r="D1281" s="2">
        <v>5</v>
      </c>
      <c r="E1281" s="1" t="s">
        <v>463</v>
      </c>
      <c r="F1281" s="1" t="s">
        <v>464</v>
      </c>
      <c r="G1281" s="2" t="str">
        <f>VLOOKUP(Order_Details[[#This Row],[Order ID]],'List of Orders '!$A$1:$E$501,2,FALSE)</f>
        <v>08-09-2018</v>
      </c>
      <c r="H1281" s="2" t="s">
        <v>1406</v>
      </c>
      <c r="I1281" t="str">
        <f>VLOOKUP(Order_Details[[#This Row],[Order ID]],'List of Orders '!$A$1:$E$501,3,FALSE)</f>
        <v>Surabhi</v>
      </c>
      <c r="J1281" t="str">
        <f>INDEX('List of Orders '!$D$2:$D$501, MATCH(Order_Details[[#This Row],[Order ID]],'List of Orders '!$A$2:$A$501,0))</f>
        <v>Maharashtra</v>
      </c>
      <c r="K1281" t="str">
        <f>INDEX('List of Orders '!$E$2:$E$501, MATCH(Order_Details[[#This Row],[Order ID]],'List of Orders '!$A$2:$A$501,0))</f>
        <v>Mumbai</v>
      </c>
      <c r="L1281" s="4"/>
      <c r="M1281"/>
    </row>
    <row r="1282" spans="1:13" x14ac:dyDescent="0.3">
      <c r="A1282" s="1" t="s">
        <v>470</v>
      </c>
      <c r="B1282" s="2">
        <v>375</v>
      </c>
      <c r="C1282" s="2">
        <v>180</v>
      </c>
      <c r="D1282" s="2">
        <v>3</v>
      </c>
      <c r="E1282" s="1" t="s">
        <v>463</v>
      </c>
      <c r="F1282" s="1" t="s">
        <v>464</v>
      </c>
      <c r="G1282" s="2" t="str">
        <f>VLOOKUP(Order_Details[[#This Row],[Order ID]],'List of Orders '!$A$1:$E$501,2,FALSE)</f>
        <v>17-09-2018</v>
      </c>
      <c r="H1282" s="2" t="s">
        <v>1406</v>
      </c>
      <c r="I1282" t="str">
        <f>VLOOKUP(Order_Details[[#This Row],[Order ID]],'List of Orders '!$A$1:$E$501,3,FALSE)</f>
        <v>Sakshi</v>
      </c>
      <c r="J1282" t="str">
        <f>INDEX('List of Orders '!$D$2:$D$501, MATCH(Order_Details[[#This Row],[Order ID]],'List of Orders '!$A$2:$A$501,0))</f>
        <v>Madhya Pradesh</v>
      </c>
      <c r="K1282" t="str">
        <f>INDEX('List of Orders '!$E$2:$E$501, MATCH(Order_Details[[#This Row],[Order ID]],'List of Orders '!$A$2:$A$501,0))</f>
        <v>Indore</v>
      </c>
      <c r="L1282" s="4"/>
      <c r="M1282"/>
    </row>
    <row r="1283" spans="1:13" x14ac:dyDescent="0.3">
      <c r="A1283" s="1" t="s">
        <v>470</v>
      </c>
      <c r="B1283" s="2">
        <v>299</v>
      </c>
      <c r="C1283" s="2">
        <v>113</v>
      </c>
      <c r="D1283" s="2">
        <v>2</v>
      </c>
      <c r="E1283" s="1" t="s">
        <v>463</v>
      </c>
      <c r="F1283" s="1" t="s">
        <v>464</v>
      </c>
      <c r="G1283" s="2" t="str">
        <f>VLOOKUP(Order_Details[[#This Row],[Order ID]],'List of Orders '!$A$1:$E$501,2,FALSE)</f>
        <v>17-09-2018</v>
      </c>
      <c r="H1283" s="2" t="s">
        <v>1406</v>
      </c>
      <c r="I1283" t="str">
        <f>VLOOKUP(Order_Details[[#This Row],[Order ID]],'List of Orders '!$A$1:$E$501,3,FALSE)</f>
        <v>Sakshi</v>
      </c>
      <c r="J1283" t="str">
        <f>INDEX('List of Orders '!$D$2:$D$501, MATCH(Order_Details[[#This Row],[Order ID]],'List of Orders '!$A$2:$A$501,0))</f>
        <v>Madhya Pradesh</v>
      </c>
      <c r="K1283" t="str">
        <f>INDEX('List of Orders '!$E$2:$E$501, MATCH(Order_Details[[#This Row],[Order ID]],'List of Orders '!$A$2:$A$501,0))</f>
        <v>Indore</v>
      </c>
      <c r="L1283" s="4"/>
      <c r="M1283"/>
    </row>
    <row r="1284" spans="1:13" x14ac:dyDescent="0.3">
      <c r="A1284" s="1" t="s">
        <v>272</v>
      </c>
      <c r="B1284" s="2">
        <v>1854</v>
      </c>
      <c r="C1284" s="2">
        <v>433</v>
      </c>
      <c r="D1284" s="2">
        <v>5</v>
      </c>
      <c r="E1284" s="1" t="s">
        <v>463</v>
      </c>
      <c r="F1284" s="1" t="s">
        <v>464</v>
      </c>
      <c r="G1284" s="2" t="str">
        <f>VLOOKUP(Order_Details[[#This Row],[Order ID]],'List of Orders '!$A$1:$E$501,2,FALSE)</f>
        <v>03-10-2018</v>
      </c>
      <c r="H1284" s="2" t="s">
        <v>1406</v>
      </c>
      <c r="I1284" t="str">
        <f>VLOOKUP(Order_Details[[#This Row],[Order ID]],'List of Orders '!$A$1:$E$501,3,FALSE)</f>
        <v>Abhishek</v>
      </c>
      <c r="J1284" t="str">
        <f>INDEX('List of Orders '!$D$2:$D$501, MATCH(Order_Details[[#This Row],[Order ID]],'List of Orders '!$A$2:$A$501,0))</f>
        <v>Karnataka</v>
      </c>
      <c r="K1284" t="str">
        <f>INDEX('List of Orders '!$E$2:$E$501, MATCH(Order_Details[[#This Row],[Order ID]],'List of Orders '!$A$2:$A$501,0))</f>
        <v>Bangalore</v>
      </c>
      <c r="L1284" s="4"/>
      <c r="M1284"/>
    </row>
    <row r="1285" spans="1:13" x14ac:dyDescent="0.3">
      <c r="A1285" s="1" t="s">
        <v>386</v>
      </c>
      <c r="B1285" s="2">
        <v>313</v>
      </c>
      <c r="C1285" s="2">
        <v>-13</v>
      </c>
      <c r="D1285" s="2">
        <v>5</v>
      </c>
      <c r="E1285" s="1" t="s">
        <v>463</v>
      </c>
      <c r="F1285" s="1" t="s">
        <v>464</v>
      </c>
      <c r="G1285" s="2" t="str">
        <f>VLOOKUP(Order_Details[[#This Row],[Order ID]],'List of Orders '!$A$1:$E$501,2,FALSE)</f>
        <v>06-10-2018</v>
      </c>
      <c r="H1285" s="2" t="s">
        <v>1406</v>
      </c>
      <c r="I1285" t="str">
        <f>VLOOKUP(Order_Details[[#This Row],[Order ID]],'List of Orders '!$A$1:$E$501,3,FALSE)</f>
        <v>Akshay</v>
      </c>
      <c r="J1285" t="str">
        <f>INDEX('List of Orders '!$D$2:$D$501, MATCH(Order_Details[[#This Row],[Order ID]],'List of Orders '!$A$2:$A$501,0))</f>
        <v>Uttar Pradesh</v>
      </c>
      <c r="K1285" t="str">
        <f>INDEX('List of Orders '!$E$2:$E$501, MATCH(Order_Details[[#This Row],[Order ID]],'List of Orders '!$A$2:$A$501,0))</f>
        <v>Lucknow</v>
      </c>
      <c r="L1285" s="4"/>
      <c r="M1285"/>
    </row>
    <row r="1286" spans="1:13" x14ac:dyDescent="0.3">
      <c r="A1286" s="1" t="s">
        <v>79</v>
      </c>
      <c r="B1286" s="2">
        <v>148</v>
      </c>
      <c r="C1286" s="2">
        <v>-101</v>
      </c>
      <c r="D1286" s="2">
        <v>2</v>
      </c>
      <c r="E1286" s="1" t="s">
        <v>463</v>
      </c>
      <c r="F1286" s="1" t="s">
        <v>464</v>
      </c>
      <c r="G1286" s="2" t="str">
        <f>VLOOKUP(Order_Details[[#This Row],[Order ID]],'List of Orders '!$A$1:$E$501,2,FALSE)</f>
        <v>14-10-2018</v>
      </c>
      <c r="H1286" s="2" t="s">
        <v>1406</v>
      </c>
      <c r="I1286" t="str">
        <f>VLOOKUP(Order_Details[[#This Row],[Order ID]],'List of Orders '!$A$1:$E$501,3,FALSE)</f>
        <v>Sauptik</v>
      </c>
      <c r="J1286" t="str">
        <f>INDEX('List of Orders '!$D$2:$D$501, MATCH(Order_Details[[#This Row],[Order ID]],'List of Orders '!$A$2:$A$501,0))</f>
        <v>Madhya Pradesh</v>
      </c>
      <c r="K1286" t="str">
        <f>INDEX('List of Orders '!$E$2:$E$501, MATCH(Order_Details[[#This Row],[Order ID]],'List of Orders '!$A$2:$A$501,0))</f>
        <v>Indore</v>
      </c>
      <c r="L1286" s="4"/>
      <c r="M1286"/>
    </row>
    <row r="1287" spans="1:13" x14ac:dyDescent="0.3">
      <c r="A1287" s="1" t="s">
        <v>80</v>
      </c>
      <c r="B1287" s="2">
        <v>2830</v>
      </c>
      <c r="C1287" s="2">
        <v>-1981</v>
      </c>
      <c r="D1287" s="2">
        <v>13</v>
      </c>
      <c r="E1287" s="1" t="s">
        <v>463</v>
      </c>
      <c r="F1287" s="1" t="s">
        <v>464</v>
      </c>
      <c r="G1287" s="2" t="str">
        <f>VLOOKUP(Order_Details[[#This Row],[Order ID]],'List of Orders '!$A$1:$E$501,2,FALSE)</f>
        <v>15-10-2018</v>
      </c>
      <c r="H1287" s="2" t="s">
        <v>1406</v>
      </c>
      <c r="I1287" t="str">
        <f>VLOOKUP(Order_Details[[#This Row],[Order ID]],'List of Orders '!$A$1:$E$501,3,FALSE)</f>
        <v>Shishu</v>
      </c>
      <c r="J1287" t="str">
        <f>INDEX('List of Orders '!$D$2:$D$501, MATCH(Order_Details[[#This Row],[Order ID]],'List of Orders '!$A$2:$A$501,0))</f>
        <v>Andhra Pradesh</v>
      </c>
      <c r="K1287" t="str">
        <f>INDEX('List of Orders '!$E$2:$E$501, MATCH(Order_Details[[#This Row],[Order ID]],'List of Orders '!$A$2:$A$501,0))</f>
        <v>Hyderabad</v>
      </c>
      <c r="L1287" s="4"/>
      <c r="M1287"/>
    </row>
    <row r="1288" spans="1:13" x14ac:dyDescent="0.3">
      <c r="A1288" s="1" t="s">
        <v>471</v>
      </c>
      <c r="B1288" s="2">
        <v>504</v>
      </c>
      <c r="C1288" s="2">
        <v>116</v>
      </c>
      <c r="D1288" s="2">
        <v>3</v>
      </c>
      <c r="E1288" s="1" t="s">
        <v>463</v>
      </c>
      <c r="F1288" s="1" t="s">
        <v>464</v>
      </c>
      <c r="G1288" s="2" t="str">
        <f>VLOOKUP(Order_Details[[#This Row],[Order ID]],'List of Orders '!$A$1:$E$501,2,FALSE)</f>
        <v>18-11-2018</v>
      </c>
      <c r="H1288" s="2" t="s">
        <v>1406</v>
      </c>
      <c r="I1288" t="str">
        <f>VLOOKUP(Order_Details[[#This Row],[Order ID]],'List of Orders '!$A$1:$E$501,3,FALSE)</f>
        <v>Harshita</v>
      </c>
      <c r="J1288" t="str">
        <f>INDEX('List of Orders '!$D$2:$D$501, MATCH(Order_Details[[#This Row],[Order ID]],'List of Orders '!$A$2:$A$501,0))</f>
        <v>Maharashtra</v>
      </c>
      <c r="K1288" t="str">
        <f>INDEX('List of Orders '!$E$2:$E$501, MATCH(Order_Details[[#This Row],[Order ID]],'List of Orders '!$A$2:$A$501,0))</f>
        <v>Mumbai</v>
      </c>
      <c r="L1288" s="4"/>
      <c r="M1288"/>
    </row>
    <row r="1289" spans="1:13" x14ac:dyDescent="0.3">
      <c r="A1289" s="1" t="s">
        <v>93</v>
      </c>
      <c r="B1289" s="2">
        <v>246</v>
      </c>
      <c r="C1289" s="2">
        <v>61</v>
      </c>
      <c r="D1289" s="2">
        <v>2</v>
      </c>
      <c r="E1289" s="1" t="s">
        <v>463</v>
      </c>
      <c r="F1289" s="1" t="s">
        <v>464</v>
      </c>
      <c r="G1289" s="2" t="str">
        <f>VLOOKUP(Order_Details[[#This Row],[Order ID]],'List of Orders '!$A$1:$E$501,2,FALSE)</f>
        <v>26-11-2018</v>
      </c>
      <c r="H1289" s="2" t="s">
        <v>1406</v>
      </c>
      <c r="I1289" t="str">
        <f>VLOOKUP(Order_Details[[#This Row],[Order ID]],'List of Orders '!$A$1:$E$501,3,FALSE)</f>
        <v>Sneha</v>
      </c>
      <c r="J1289" t="str">
        <f>INDEX('List of Orders '!$D$2:$D$501, MATCH(Order_Details[[#This Row],[Order ID]],'List of Orders '!$A$2:$A$501,0))</f>
        <v>Karnataka</v>
      </c>
      <c r="K1289" t="str">
        <f>INDEX('List of Orders '!$E$2:$E$501, MATCH(Order_Details[[#This Row],[Order ID]],'List of Orders '!$A$2:$A$501,0))</f>
        <v>Bangalore</v>
      </c>
      <c r="L1289" s="4"/>
      <c r="M1289"/>
    </row>
    <row r="1290" spans="1:13" x14ac:dyDescent="0.3">
      <c r="A1290" s="1" t="s">
        <v>93</v>
      </c>
      <c r="B1290" s="2">
        <v>298</v>
      </c>
      <c r="C1290" s="2">
        <v>74</v>
      </c>
      <c r="D1290" s="2">
        <v>2</v>
      </c>
      <c r="E1290" s="1" t="s">
        <v>463</v>
      </c>
      <c r="F1290" s="1" t="s">
        <v>464</v>
      </c>
      <c r="G1290" s="2" t="str">
        <f>VLOOKUP(Order_Details[[#This Row],[Order ID]],'List of Orders '!$A$1:$E$501,2,FALSE)</f>
        <v>26-11-2018</v>
      </c>
      <c r="H1290" s="2" t="s">
        <v>1406</v>
      </c>
      <c r="I1290" t="str">
        <f>VLOOKUP(Order_Details[[#This Row],[Order ID]],'List of Orders '!$A$1:$E$501,3,FALSE)</f>
        <v>Sneha</v>
      </c>
      <c r="J1290" t="str">
        <f>INDEX('List of Orders '!$D$2:$D$501, MATCH(Order_Details[[#This Row],[Order ID]],'List of Orders '!$A$2:$A$501,0))</f>
        <v>Karnataka</v>
      </c>
      <c r="K1290" t="str">
        <f>INDEX('List of Orders '!$E$2:$E$501, MATCH(Order_Details[[#This Row],[Order ID]],'List of Orders '!$A$2:$A$501,0))</f>
        <v>Bangalore</v>
      </c>
      <c r="L1290" s="4"/>
      <c r="M1290"/>
    </row>
    <row r="1291" spans="1:13" x14ac:dyDescent="0.3">
      <c r="A1291" s="1" t="s">
        <v>96</v>
      </c>
      <c r="B1291" s="2">
        <v>336</v>
      </c>
      <c r="C1291" s="2">
        <v>71</v>
      </c>
      <c r="D1291" s="2">
        <v>3</v>
      </c>
      <c r="E1291" s="1" t="s">
        <v>463</v>
      </c>
      <c r="F1291" s="1" t="s">
        <v>464</v>
      </c>
      <c r="G1291" s="2" t="str">
        <f>VLOOKUP(Order_Details[[#This Row],[Order ID]],'List of Orders '!$A$1:$E$501,2,FALSE)</f>
        <v>07-12-2018</v>
      </c>
      <c r="H1291" s="2" t="s">
        <v>1406</v>
      </c>
      <c r="I1291" t="str">
        <f>VLOOKUP(Order_Details[[#This Row],[Order ID]],'List of Orders '!$A$1:$E$501,3,FALSE)</f>
        <v>Kushal</v>
      </c>
      <c r="J1291" t="str">
        <f>INDEX('List of Orders '!$D$2:$D$501, MATCH(Order_Details[[#This Row],[Order ID]],'List of Orders '!$A$2:$A$501,0))</f>
        <v>Nagaland</v>
      </c>
      <c r="K1291" t="str">
        <f>INDEX('List of Orders '!$E$2:$E$501, MATCH(Order_Details[[#This Row],[Order ID]],'List of Orders '!$A$2:$A$501,0))</f>
        <v>Kohima</v>
      </c>
      <c r="L1291" s="4"/>
      <c r="M1291"/>
    </row>
    <row r="1292" spans="1:13" x14ac:dyDescent="0.3">
      <c r="A1292" s="1" t="s">
        <v>99</v>
      </c>
      <c r="B1292" s="2">
        <v>197</v>
      </c>
      <c r="C1292" s="2">
        <v>73</v>
      </c>
      <c r="D1292" s="2">
        <v>1</v>
      </c>
      <c r="E1292" s="1" t="s">
        <v>463</v>
      </c>
      <c r="F1292" s="1" t="s">
        <v>464</v>
      </c>
      <c r="G1292" s="2" t="str">
        <f>VLOOKUP(Order_Details[[#This Row],[Order ID]],'List of Orders '!$A$1:$E$501,2,FALSE)</f>
        <v>11-12-2018</v>
      </c>
      <c r="H1292" s="2" t="s">
        <v>1406</v>
      </c>
      <c r="I1292" t="str">
        <f>VLOOKUP(Order_Details[[#This Row],[Order ID]],'List of Orders '!$A$1:$E$501,3,FALSE)</f>
        <v>Abhijeet</v>
      </c>
      <c r="J1292" t="str">
        <f>INDEX('List of Orders '!$D$2:$D$501, MATCH(Order_Details[[#This Row],[Order ID]],'List of Orders '!$A$2:$A$501,0))</f>
        <v>Madhya Pradesh</v>
      </c>
      <c r="K1292" t="str">
        <f>INDEX('List of Orders '!$E$2:$E$501, MATCH(Order_Details[[#This Row],[Order ID]],'List of Orders '!$A$2:$A$501,0))</f>
        <v>Bhopal</v>
      </c>
      <c r="L1292" s="4"/>
      <c r="M1292"/>
    </row>
    <row r="1293" spans="1:13" x14ac:dyDescent="0.3">
      <c r="A1293" s="1" t="s">
        <v>411</v>
      </c>
      <c r="B1293" s="2">
        <v>598</v>
      </c>
      <c r="C1293" s="2">
        <v>166</v>
      </c>
      <c r="D1293" s="2">
        <v>4</v>
      </c>
      <c r="E1293" s="1" t="s">
        <v>463</v>
      </c>
      <c r="F1293" s="1" t="s">
        <v>464</v>
      </c>
      <c r="G1293" s="2" t="str">
        <f>VLOOKUP(Order_Details[[#This Row],[Order ID]],'List of Orders '!$A$1:$E$501,2,FALSE)</f>
        <v>13-12-2018</v>
      </c>
      <c r="H1293" s="2" t="s">
        <v>1406</v>
      </c>
      <c r="I1293" t="str">
        <f>VLOOKUP(Order_Details[[#This Row],[Order ID]],'List of Orders '!$A$1:$E$501,3,FALSE)</f>
        <v>Anand</v>
      </c>
      <c r="J1293" t="str">
        <f>INDEX('List of Orders '!$D$2:$D$501, MATCH(Order_Details[[#This Row],[Order ID]],'List of Orders '!$A$2:$A$501,0))</f>
        <v>Madhya Pradesh</v>
      </c>
      <c r="K1293" t="str">
        <f>INDEX('List of Orders '!$E$2:$E$501, MATCH(Order_Details[[#This Row],[Order ID]],'List of Orders '!$A$2:$A$501,0))</f>
        <v>Indore</v>
      </c>
      <c r="L1293" s="4"/>
      <c r="M1293"/>
    </row>
    <row r="1294" spans="1:13" x14ac:dyDescent="0.3">
      <c r="A1294" s="1" t="s">
        <v>101</v>
      </c>
      <c r="B1294" s="2">
        <v>223</v>
      </c>
      <c r="C1294" s="2">
        <v>27</v>
      </c>
      <c r="D1294" s="2">
        <v>2</v>
      </c>
      <c r="E1294" s="1" t="s">
        <v>463</v>
      </c>
      <c r="F1294" s="1" t="s">
        <v>464</v>
      </c>
      <c r="G1294" s="2" t="str">
        <f>VLOOKUP(Order_Details[[#This Row],[Order ID]],'List of Orders '!$A$1:$E$501,2,FALSE)</f>
        <v>14-12-2018</v>
      </c>
      <c r="H1294" s="2" t="s">
        <v>1406</v>
      </c>
      <c r="I1294" t="str">
        <f>VLOOKUP(Order_Details[[#This Row],[Order ID]],'List of Orders '!$A$1:$E$501,3,FALSE)</f>
        <v>Swapnil</v>
      </c>
      <c r="J1294" t="str">
        <f>INDEX('List of Orders '!$D$2:$D$501, MATCH(Order_Details[[#This Row],[Order ID]],'List of Orders '!$A$2:$A$501,0))</f>
        <v>Maharashtra</v>
      </c>
      <c r="K1294" t="str">
        <f>INDEX('List of Orders '!$E$2:$E$501, MATCH(Order_Details[[#This Row],[Order ID]],'List of Orders '!$A$2:$A$501,0))</f>
        <v>Mumbai</v>
      </c>
      <c r="L1294" s="4"/>
      <c r="M1294"/>
    </row>
    <row r="1295" spans="1:13" x14ac:dyDescent="0.3">
      <c r="A1295" s="1" t="s">
        <v>472</v>
      </c>
      <c r="B1295" s="2">
        <v>724</v>
      </c>
      <c r="C1295" s="2">
        <v>253</v>
      </c>
      <c r="D1295" s="2">
        <v>2</v>
      </c>
      <c r="E1295" s="1" t="s">
        <v>463</v>
      </c>
      <c r="F1295" s="1" t="s">
        <v>464</v>
      </c>
      <c r="G1295" s="2" t="str">
        <f>VLOOKUP(Order_Details[[#This Row],[Order ID]],'List of Orders '!$A$1:$E$501,2,FALSE)</f>
        <v>15-12-2018</v>
      </c>
      <c r="H1295" s="2" t="s">
        <v>1406</v>
      </c>
      <c r="I1295" t="str">
        <f>VLOOKUP(Order_Details[[#This Row],[Order ID]],'List of Orders '!$A$1:$E$501,3,FALSE)</f>
        <v>Chikku</v>
      </c>
      <c r="J1295" t="str">
        <f>INDEX('List of Orders '!$D$2:$D$501, MATCH(Order_Details[[#This Row],[Order ID]],'List of Orders '!$A$2:$A$501,0))</f>
        <v>Madhya Pradesh</v>
      </c>
      <c r="K1295" t="str">
        <f>INDEX('List of Orders '!$E$2:$E$501, MATCH(Order_Details[[#This Row],[Order ID]],'List of Orders '!$A$2:$A$501,0))</f>
        <v>Indore</v>
      </c>
      <c r="L1295" s="4"/>
      <c r="M1295"/>
    </row>
    <row r="1296" spans="1:13" x14ac:dyDescent="0.3">
      <c r="A1296" s="1" t="s">
        <v>282</v>
      </c>
      <c r="B1296" s="2">
        <v>2061</v>
      </c>
      <c r="C1296" s="2">
        <v>701</v>
      </c>
      <c r="D1296" s="2">
        <v>5</v>
      </c>
      <c r="E1296" s="1" t="s">
        <v>463</v>
      </c>
      <c r="F1296" s="1" t="s">
        <v>464</v>
      </c>
      <c r="G1296" s="2" t="str">
        <f>VLOOKUP(Order_Details[[#This Row],[Order ID]],'List of Orders '!$A$1:$E$501,2,FALSE)</f>
        <v>18-12-2018</v>
      </c>
      <c r="H1296" s="2" t="s">
        <v>1406</v>
      </c>
      <c r="I1296" t="str">
        <f>VLOOKUP(Order_Details[[#This Row],[Order ID]],'List of Orders '!$A$1:$E$501,3,FALSE)</f>
        <v>Amol</v>
      </c>
      <c r="J1296" t="str">
        <f>INDEX('List of Orders '!$D$2:$D$501, MATCH(Order_Details[[#This Row],[Order ID]],'List of Orders '!$A$2:$A$501,0))</f>
        <v>Bihar</v>
      </c>
      <c r="K1296" t="str">
        <f>INDEX('List of Orders '!$E$2:$E$501, MATCH(Order_Details[[#This Row],[Order ID]],'List of Orders '!$A$2:$A$501,0))</f>
        <v>Patna</v>
      </c>
      <c r="L1296" s="4"/>
      <c r="M1296"/>
    </row>
    <row r="1297" spans="1:13" x14ac:dyDescent="0.3">
      <c r="A1297" s="1" t="s">
        <v>286</v>
      </c>
      <c r="B1297" s="2">
        <v>741</v>
      </c>
      <c r="C1297" s="2">
        <v>267</v>
      </c>
      <c r="D1297" s="2">
        <v>5</v>
      </c>
      <c r="E1297" s="1" t="s">
        <v>463</v>
      </c>
      <c r="F1297" s="1" t="s">
        <v>464</v>
      </c>
      <c r="G1297" s="2" t="str">
        <f>VLOOKUP(Order_Details[[#This Row],[Order ID]],'List of Orders '!$A$1:$E$501,2,FALSE)</f>
        <v>03-01-2019</v>
      </c>
      <c r="H1297" s="2" t="s">
        <v>1406</v>
      </c>
      <c r="I1297" t="str">
        <f>VLOOKUP(Order_Details[[#This Row],[Order ID]],'List of Orders '!$A$1:$E$501,3,FALSE)</f>
        <v>Mrinal</v>
      </c>
      <c r="J1297" t="str">
        <f>INDEX('List of Orders '!$D$2:$D$501, MATCH(Order_Details[[#This Row],[Order ID]],'List of Orders '!$A$2:$A$501,0))</f>
        <v>Maharashtra</v>
      </c>
      <c r="K1297" t="str">
        <f>INDEX('List of Orders '!$E$2:$E$501, MATCH(Order_Details[[#This Row],[Order ID]],'List of Orders '!$A$2:$A$501,0))</f>
        <v>Mumbai</v>
      </c>
      <c r="L1297" s="4"/>
      <c r="M1297"/>
    </row>
    <row r="1298" spans="1:13" x14ac:dyDescent="0.3">
      <c r="A1298" s="1" t="s">
        <v>350</v>
      </c>
      <c r="B1298" s="2">
        <v>394</v>
      </c>
      <c r="C1298" s="2">
        <v>146</v>
      </c>
      <c r="D1298" s="2">
        <v>2</v>
      </c>
      <c r="E1298" s="1" t="s">
        <v>463</v>
      </c>
      <c r="F1298" s="1" t="s">
        <v>464</v>
      </c>
      <c r="G1298" s="2" t="str">
        <f>VLOOKUP(Order_Details[[#This Row],[Order ID]],'List of Orders '!$A$1:$E$501,2,FALSE)</f>
        <v>10-01-2019</v>
      </c>
      <c r="H1298" s="2" t="s">
        <v>1406</v>
      </c>
      <c r="I1298" t="str">
        <f>VLOOKUP(Order_Details[[#This Row],[Order ID]],'List of Orders '!$A$1:$E$501,3,FALSE)</f>
        <v>Shatayu</v>
      </c>
      <c r="J1298" t="str">
        <f>INDEX('List of Orders '!$D$2:$D$501, MATCH(Order_Details[[#This Row],[Order ID]],'List of Orders '!$A$2:$A$501,0))</f>
        <v>Madhya Pradesh</v>
      </c>
      <c r="K1298" t="str">
        <f>INDEX('List of Orders '!$E$2:$E$501, MATCH(Order_Details[[#This Row],[Order ID]],'List of Orders '!$A$2:$A$501,0))</f>
        <v>Indore</v>
      </c>
      <c r="L1298" s="4"/>
      <c r="M1298"/>
    </row>
    <row r="1299" spans="1:13" x14ac:dyDescent="0.3">
      <c r="A1299" s="1" t="s">
        <v>473</v>
      </c>
      <c r="B1299" s="2">
        <v>1246</v>
      </c>
      <c r="C1299" s="2">
        <v>62</v>
      </c>
      <c r="D1299" s="2">
        <v>3</v>
      </c>
      <c r="E1299" s="1" t="s">
        <v>463</v>
      </c>
      <c r="F1299" s="1" t="s">
        <v>464</v>
      </c>
      <c r="G1299" s="2" t="str">
        <f>VLOOKUP(Order_Details[[#This Row],[Order ID]],'List of Orders '!$A$1:$E$501,2,FALSE)</f>
        <v>19-01-2019</v>
      </c>
      <c r="H1299" s="2" t="s">
        <v>1406</v>
      </c>
      <c r="I1299" t="str">
        <f>VLOOKUP(Order_Details[[#This Row],[Order ID]],'List of Orders '!$A$1:$E$501,3,FALSE)</f>
        <v>Monu</v>
      </c>
      <c r="J1299" t="str">
        <f>INDEX('List of Orders '!$D$2:$D$501, MATCH(Order_Details[[#This Row],[Order ID]],'List of Orders '!$A$2:$A$501,0))</f>
        <v>Punjab</v>
      </c>
      <c r="K1299" t="str">
        <f>INDEX('List of Orders '!$E$2:$E$501, MATCH(Order_Details[[#This Row],[Order ID]],'List of Orders '!$A$2:$A$501,0))</f>
        <v>Amritsar</v>
      </c>
      <c r="L1299" s="4"/>
      <c r="M1299"/>
    </row>
    <row r="1300" spans="1:13" x14ac:dyDescent="0.3">
      <c r="A1300" s="1" t="s">
        <v>474</v>
      </c>
      <c r="B1300" s="2">
        <v>388</v>
      </c>
      <c r="C1300" s="2">
        <v>93</v>
      </c>
      <c r="D1300" s="2">
        <v>2</v>
      </c>
      <c r="E1300" s="1" t="s">
        <v>463</v>
      </c>
      <c r="F1300" s="1" t="s">
        <v>464</v>
      </c>
      <c r="G1300" s="2" t="str">
        <f>VLOOKUP(Order_Details[[#This Row],[Order ID]],'List of Orders '!$A$1:$E$501,2,FALSE)</f>
        <v>20-01-2019</v>
      </c>
      <c r="H1300" s="2" t="s">
        <v>1406</v>
      </c>
      <c r="I1300" t="str">
        <f>VLOOKUP(Order_Details[[#This Row],[Order ID]],'List of Orders '!$A$1:$E$501,3,FALSE)</f>
        <v>Sathya</v>
      </c>
      <c r="J1300" t="str">
        <f>INDEX('List of Orders '!$D$2:$D$501, MATCH(Order_Details[[#This Row],[Order ID]],'List of Orders '!$A$2:$A$501,0))</f>
        <v>Gujarat</v>
      </c>
      <c r="K1300" t="str">
        <f>INDEX('List of Orders '!$E$2:$E$501, MATCH(Order_Details[[#This Row],[Order ID]],'List of Orders '!$A$2:$A$501,0))</f>
        <v>Surat</v>
      </c>
      <c r="L1300" s="4"/>
      <c r="M1300"/>
    </row>
    <row r="1301" spans="1:13" x14ac:dyDescent="0.3">
      <c r="A1301" s="1" t="s">
        <v>111</v>
      </c>
      <c r="B1301" s="2">
        <v>268</v>
      </c>
      <c r="C1301" s="2">
        <v>6</v>
      </c>
      <c r="D1301" s="2">
        <v>2</v>
      </c>
      <c r="E1301" s="1" t="s">
        <v>463</v>
      </c>
      <c r="F1301" s="1" t="s">
        <v>464</v>
      </c>
      <c r="G1301" s="2" t="str">
        <f>VLOOKUP(Order_Details[[#This Row],[Order ID]],'List of Orders '!$A$1:$E$501,2,FALSE)</f>
        <v>27-01-2019</v>
      </c>
      <c r="H1301" s="2" t="s">
        <v>1406</v>
      </c>
      <c r="I1301" t="str">
        <f>VLOOKUP(Order_Details[[#This Row],[Order ID]],'List of Orders '!$A$1:$E$501,3,FALSE)</f>
        <v>Ishpreet</v>
      </c>
      <c r="J1301" t="str">
        <f>INDEX('List of Orders '!$D$2:$D$501, MATCH(Order_Details[[#This Row],[Order ID]],'List of Orders '!$A$2:$A$501,0))</f>
        <v>Maharashtra</v>
      </c>
      <c r="K1301" t="str">
        <f>INDEX('List of Orders '!$E$2:$E$501, MATCH(Order_Details[[#This Row],[Order ID]],'List of Orders '!$A$2:$A$501,0))</f>
        <v>Mumbai</v>
      </c>
      <c r="L1301" s="4"/>
      <c r="M1301"/>
    </row>
    <row r="1302" spans="1:13" x14ac:dyDescent="0.3">
      <c r="A1302" s="1" t="s">
        <v>475</v>
      </c>
      <c r="B1302" s="2">
        <v>871</v>
      </c>
      <c r="C1302" s="2">
        <v>131</v>
      </c>
      <c r="D1302" s="2">
        <v>2</v>
      </c>
      <c r="E1302" s="1" t="s">
        <v>463</v>
      </c>
      <c r="F1302" s="1" t="s">
        <v>464</v>
      </c>
      <c r="G1302" s="2" t="str">
        <f>VLOOKUP(Order_Details[[#This Row],[Order ID]],'List of Orders '!$A$1:$E$501,2,FALSE)</f>
        <v>29-01-2019</v>
      </c>
      <c r="H1302" s="2" t="s">
        <v>1406</v>
      </c>
      <c r="I1302" t="str">
        <f>VLOOKUP(Order_Details[[#This Row],[Order ID]],'List of Orders '!$A$1:$E$501,3,FALSE)</f>
        <v>Swapnil</v>
      </c>
      <c r="J1302" t="str">
        <f>INDEX('List of Orders '!$D$2:$D$501, MATCH(Order_Details[[#This Row],[Order ID]],'List of Orders '!$A$2:$A$501,0))</f>
        <v>Delhi</v>
      </c>
      <c r="K1302" t="str">
        <f>INDEX('List of Orders '!$E$2:$E$501, MATCH(Order_Details[[#This Row],[Order ID]],'List of Orders '!$A$2:$A$501,0))</f>
        <v>Delhi</v>
      </c>
      <c r="L1302" s="4"/>
      <c r="M1302"/>
    </row>
    <row r="1303" spans="1:13" x14ac:dyDescent="0.3">
      <c r="A1303" s="1" t="s">
        <v>476</v>
      </c>
      <c r="B1303" s="2">
        <v>1308</v>
      </c>
      <c r="C1303" s="2">
        <v>536</v>
      </c>
      <c r="D1303" s="2">
        <v>3</v>
      </c>
      <c r="E1303" s="1" t="s">
        <v>463</v>
      </c>
      <c r="F1303" s="1" t="s">
        <v>464</v>
      </c>
      <c r="G1303" s="2" t="str">
        <f>VLOOKUP(Order_Details[[#This Row],[Order ID]],'List of Orders '!$A$1:$E$501,2,FALSE)</f>
        <v>23-02-2019</v>
      </c>
      <c r="H1303" s="2" t="s">
        <v>1406</v>
      </c>
      <c r="I1303" t="str">
        <f>VLOOKUP(Order_Details[[#This Row],[Order ID]],'List of Orders '!$A$1:$E$501,3,FALSE)</f>
        <v>Girase</v>
      </c>
      <c r="J1303" t="str">
        <f>INDEX('List of Orders '!$D$2:$D$501, MATCH(Order_Details[[#This Row],[Order ID]],'List of Orders '!$A$2:$A$501,0))</f>
        <v>Kerala</v>
      </c>
      <c r="K1303" t="str">
        <f>INDEX('List of Orders '!$E$2:$E$501, MATCH(Order_Details[[#This Row],[Order ID]],'List of Orders '!$A$2:$A$501,0))</f>
        <v>Thiruvananthapuram</v>
      </c>
      <c r="L1303" s="4"/>
      <c r="M1303"/>
    </row>
    <row r="1304" spans="1:13" x14ac:dyDescent="0.3">
      <c r="A1304" s="1" t="s">
        <v>215</v>
      </c>
      <c r="B1304" s="2">
        <v>595</v>
      </c>
      <c r="C1304" s="2">
        <v>119</v>
      </c>
      <c r="D1304" s="2">
        <v>4</v>
      </c>
      <c r="E1304" s="1" t="s">
        <v>463</v>
      </c>
      <c r="F1304" s="1" t="s">
        <v>464</v>
      </c>
      <c r="G1304" s="2" t="str">
        <f>VLOOKUP(Order_Details[[#This Row],[Order ID]],'List of Orders '!$A$1:$E$501,2,FALSE)</f>
        <v>24-02-2019</v>
      </c>
      <c r="H1304" s="2" t="s">
        <v>1406</v>
      </c>
      <c r="I1304" t="str">
        <f>VLOOKUP(Order_Details[[#This Row],[Order ID]],'List of Orders '!$A$1:$E$501,3,FALSE)</f>
        <v>Monica</v>
      </c>
      <c r="J1304" t="str">
        <f>INDEX('List of Orders '!$D$2:$D$501, MATCH(Order_Details[[#This Row],[Order ID]],'List of Orders '!$A$2:$A$501,0))</f>
        <v>Punjab</v>
      </c>
      <c r="K1304" t="str">
        <f>INDEX('List of Orders '!$E$2:$E$501, MATCH(Order_Details[[#This Row],[Order ID]],'List of Orders '!$A$2:$A$501,0))</f>
        <v>Chandigarh</v>
      </c>
      <c r="L1304" s="4"/>
      <c r="M1304"/>
    </row>
    <row r="1305" spans="1:13" x14ac:dyDescent="0.3">
      <c r="A1305" s="1" t="s">
        <v>477</v>
      </c>
      <c r="B1305" s="2">
        <v>1101</v>
      </c>
      <c r="C1305" s="2">
        <v>352</v>
      </c>
      <c r="D1305" s="2">
        <v>3</v>
      </c>
      <c r="E1305" s="1" t="s">
        <v>463</v>
      </c>
      <c r="F1305" s="1" t="s">
        <v>464</v>
      </c>
      <c r="G1305" s="2" t="str">
        <f>VLOOKUP(Order_Details[[#This Row],[Order ID]],'List of Orders '!$A$1:$E$501,2,FALSE)</f>
        <v>03-03-2019</v>
      </c>
      <c r="H1305" s="2" t="s">
        <v>1406</v>
      </c>
      <c r="I1305" t="str">
        <f>VLOOKUP(Order_Details[[#This Row],[Order ID]],'List of Orders '!$A$1:$E$501,3,FALSE)</f>
        <v>Ankit</v>
      </c>
      <c r="J1305" t="str">
        <f>INDEX('List of Orders '!$D$2:$D$501, MATCH(Order_Details[[#This Row],[Order ID]],'List of Orders '!$A$2:$A$501,0))</f>
        <v>Haryana</v>
      </c>
      <c r="K1305" t="str">
        <f>INDEX('List of Orders '!$E$2:$E$501, MATCH(Order_Details[[#This Row],[Order ID]],'List of Orders '!$A$2:$A$501,0))</f>
        <v>Chandigarh</v>
      </c>
      <c r="L1305" s="4"/>
      <c r="M1305"/>
    </row>
    <row r="1306" spans="1:13" x14ac:dyDescent="0.3">
      <c r="A1306" s="1" t="s">
        <v>118</v>
      </c>
      <c r="B1306" s="2">
        <v>245</v>
      </c>
      <c r="C1306" s="2">
        <v>10</v>
      </c>
      <c r="D1306" s="2">
        <v>2</v>
      </c>
      <c r="E1306" s="1" t="s">
        <v>463</v>
      </c>
      <c r="F1306" s="1" t="s">
        <v>464</v>
      </c>
      <c r="G1306" s="2" t="str">
        <f>VLOOKUP(Order_Details[[#This Row],[Order ID]],'List of Orders '!$A$1:$E$501,2,FALSE)</f>
        <v>11-03-2019</v>
      </c>
      <c r="H1306" s="2" t="s">
        <v>1406</v>
      </c>
      <c r="I1306" t="str">
        <f>VLOOKUP(Order_Details[[#This Row],[Order ID]],'List of Orders '!$A$1:$E$501,3,FALSE)</f>
        <v>Mhatre</v>
      </c>
      <c r="J1306" t="str">
        <f>INDEX('List of Orders '!$D$2:$D$501, MATCH(Order_Details[[#This Row],[Order ID]],'List of Orders '!$A$2:$A$501,0))</f>
        <v>Madhya Pradesh</v>
      </c>
      <c r="K1306" t="str">
        <f>INDEX('List of Orders '!$E$2:$E$501, MATCH(Order_Details[[#This Row],[Order ID]],'List of Orders '!$A$2:$A$501,0))</f>
        <v>Indore</v>
      </c>
      <c r="L1306" s="4"/>
      <c r="M1306"/>
    </row>
    <row r="1307" spans="1:13" x14ac:dyDescent="0.3">
      <c r="A1307" s="1" t="s">
        <v>220</v>
      </c>
      <c r="B1307" s="2">
        <v>742</v>
      </c>
      <c r="C1307" s="2">
        <v>198</v>
      </c>
      <c r="D1307" s="2">
        <v>2</v>
      </c>
      <c r="E1307" s="1" t="s">
        <v>463</v>
      </c>
      <c r="F1307" s="1" t="s">
        <v>464</v>
      </c>
      <c r="G1307" s="2" t="str">
        <f>VLOOKUP(Order_Details[[#This Row],[Order ID]],'List of Orders '!$A$1:$E$501,2,FALSE)</f>
        <v>17-03-2019</v>
      </c>
      <c r="H1307" s="2" t="s">
        <v>1406</v>
      </c>
      <c r="I1307" t="str">
        <f>VLOOKUP(Order_Details[[#This Row],[Order ID]],'List of Orders '!$A$1:$E$501,3,FALSE)</f>
        <v>Jesal</v>
      </c>
      <c r="J1307" t="str">
        <f>INDEX('List of Orders '!$D$2:$D$501, MATCH(Order_Details[[#This Row],[Order ID]],'List of Orders '!$A$2:$A$501,0))</f>
        <v>West Bengal</v>
      </c>
      <c r="K1307" t="str">
        <f>INDEX('List of Orders '!$E$2:$E$501, MATCH(Order_Details[[#This Row],[Order ID]],'List of Orders '!$A$2:$A$501,0))</f>
        <v>Kolkata</v>
      </c>
      <c r="L1307" s="4"/>
      <c r="M1307"/>
    </row>
    <row r="1308" spans="1:13" x14ac:dyDescent="0.3">
      <c r="A1308" s="1" t="s">
        <v>221</v>
      </c>
      <c r="B1308" s="2">
        <v>1218</v>
      </c>
      <c r="C1308" s="2">
        <v>352</v>
      </c>
      <c r="D1308" s="2">
        <v>9</v>
      </c>
      <c r="E1308" s="1" t="s">
        <v>463</v>
      </c>
      <c r="F1308" s="1" t="s">
        <v>464</v>
      </c>
      <c r="G1308" s="2" t="str">
        <f>VLOOKUP(Order_Details[[#This Row],[Order ID]],'List of Orders '!$A$1:$E$501,2,FALSE)</f>
        <v>19-03-2019</v>
      </c>
      <c r="H1308" s="2" t="s">
        <v>1406</v>
      </c>
      <c r="I1308" t="str">
        <f>VLOOKUP(Order_Details[[#This Row],[Order ID]],'List of Orders '!$A$1:$E$501,3,FALSE)</f>
        <v>Krutika</v>
      </c>
      <c r="J1308" t="str">
        <f>INDEX('List of Orders '!$D$2:$D$501, MATCH(Order_Details[[#This Row],[Order ID]],'List of Orders '!$A$2:$A$501,0))</f>
        <v>Andhra Pradesh</v>
      </c>
      <c r="K1308" t="str">
        <f>INDEX('List of Orders '!$E$2:$E$501, MATCH(Order_Details[[#This Row],[Order ID]],'List of Orders '!$A$2:$A$501,0))</f>
        <v>Hyderabad</v>
      </c>
      <c r="L1308" s="4"/>
      <c r="M1308"/>
    </row>
    <row r="1309" spans="1:13" x14ac:dyDescent="0.3">
      <c r="A1309" s="1" t="s">
        <v>122</v>
      </c>
      <c r="B1309" s="2">
        <v>2927</v>
      </c>
      <c r="C1309" s="2">
        <v>146</v>
      </c>
      <c r="D1309" s="2">
        <v>8</v>
      </c>
      <c r="E1309" s="1" t="s">
        <v>463</v>
      </c>
      <c r="F1309" s="1" t="s">
        <v>464</v>
      </c>
      <c r="G1309" s="2" t="str">
        <f>VLOOKUP(Order_Details[[#This Row],[Order ID]],'List of Orders '!$A$1:$E$501,2,FALSE)</f>
        <v>21-03-2019</v>
      </c>
      <c r="H1309" s="2" t="s">
        <v>1406</v>
      </c>
      <c r="I1309" t="str">
        <f>VLOOKUP(Order_Details[[#This Row],[Order ID]],'List of Orders '!$A$1:$E$501,3,FALSE)</f>
        <v>Soumya</v>
      </c>
      <c r="J1309" t="str">
        <f>INDEX('List of Orders '!$D$2:$D$501, MATCH(Order_Details[[#This Row],[Order ID]],'List of Orders '!$A$2:$A$501,0))</f>
        <v>Maharashtra</v>
      </c>
      <c r="K1309" t="str">
        <f>INDEX('List of Orders '!$E$2:$E$501, MATCH(Order_Details[[#This Row],[Order ID]],'List of Orders '!$A$2:$A$501,0))</f>
        <v>Pune</v>
      </c>
      <c r="L1309" s="4"/>
      <c r="M1309"/>
    </row>
    <row r="1310" spans="1:13" x14ac:dyDescent="0.3">
      <c r="A1310" s="1" t="s">
        <v>123</v>
      </c>
      <c r="B1310" s="2">
        <v>1157</v>
      </c>
      <c r="C1310" s="2">
        <v>-13</v>
      </c>
      <c r="D1310" s="2">
        <v>9</v>
      </c>
      <c r="E1310" s="1" t="s">
        <v>463</v>
      </c>
      <c r="F1310" s="1" t="s">
        <v>464</v>
      </c>
      <c r="G1310" s="2" t="str">
        <f>VLOOKUP(Order_Details[[#This Row],[Order ID]],'List of Orders '!$A$1:$E$501,2,FALSE)</f>
        <v>23-03-2019</v>
      </c>
      <c r="H1310" s="2" t="s">
        <v>1405</v>
      </c>
      <c r="I1310" t="str">
        <f>VLOOKUP(Order_Details[[#This Row],[Order ID]],'List of Orders '!$A$1:$E$501,3,FALSE)</f>
        <v>Mahima</v>
      </c>
      <c r="J1310" t="str">
        <f>INDEX('List of Orders '!$D$2:$D$501, MATCH(Order_Details[[#This Row],[Order ID]],'List of Orders '!$A$2:$A$501,0))</f>
        <v>Madhya Pradesh</v>
      </c>
      <c r="K1310" t="str">
        <f>INDEX('List of Orders '!$E$2:$E$501, MATCH(Order_Details[[#This Row],[Order ID]],'List of Orders '!$A$2:$A$501,0))</f>
        <v>Indore</v>
      </c>
      <c r="L1310" s="4"/>
      <c r="M1310"/>
    </row>
    <row r="1311" spans="1:13" x14ac:dyDescent="0.3">
      <c r="A1311" s="1" t="s">
        <v>478</v>
      </c>
      <c r="B1311" s="2">
        <v>171</v>
      </c>
      <c r="C1311" s="2">
        <v>-140</v>
      </c>
      <c r="D1311" s="2">
        <v>2</v>
      </c>
      <c r="E1311" s="1" t="s">
        <v>463</v>
      </c>
      <c r="F1311" s="1" t="s">
        <v>464</v>
      </c>
      <c r="G1311" s="2" t="str">
        <f>VLOOKUP(Order_Details[[#This Row],[Order ID]],'List of Orders '!$A$1:$E$501,2,FALSE)</f>
        <v>26-03-2019</v>
      </c>
      <c r="H1311" s="2" t="s">
        <v>1405</v>
      </c>
      <c r="I1311" t="str">
        <f>VLOOKUP(Order_Details[[#This Row],[Order ID]],'List of Orders '!$A$1:$E$501,3,FALSE)</f>
        <v>Shreya</v>
      </c>
      <c r="J1311" t="str">
        <f>INDEX('List of Orders '!$D$2:$D$501, MATCH(Order_Details[[#This Row],[Order ID]],'List of Orders '!$A$2:$A$501,0))</f>
        <v>Andhra Pradesh</v>
      </c>
      <c r="K1311" t="str">
        <f>INDEX('List of Orders '!$E$2:$E$501, MATCH(Order_Details[[#This Row],[Order ID]],'List of Orders '!$A$2:$A$501,0))</f>
        <v>Hyderabad</v>
      </c>
      <c r="L1311" s="4"/>
      <c r="M1311"/>
    </row>
    <row r="1312" spans="1:13" x14ac:dyDescent="0.3">
      <c r="A1312" s="1" t="s">
        <v>354</v>
      </c>
      <c r="B1312" s="2">
        <v>366</v>
      </c>
      <c r="C1312" s="2">
        <v>84</v>
      </c>
      <c r="D1312" s="2">
        <v>3</v>
      </c>
      <c r="E1312" s="1" t="s">
        <v>463</v>
      </c>
      <c r="F1312" s="1" t="s">
        <v>464</v>
      </c>
      <c r="G1312" s="2" t="str">
        <f>VLOOKUP(Order_Details[[#This Row],[Order ID]],'List of Orders '!$A$1:$E$501,2,FALSE)</f>
        <v>27-03-2019</v>
      </c>
      <c r="H1312" s="2" t="s">
        <v>1405</v>
      </c>
      <c r="I1312" t="str">
        <f>VLOOKUP(Order_Details[[#This Row],[Order ID]],'List of Orders '!$A$1:$E$501,3,FALSE)</f>
        <v>Surbhi</v>
      </c>
      <c r="J1312" t="str">
        <f>INDEX('List of Orders '!$D$2:$D$501, MATCH(Order_Details[[#This Row],[Order ID]],'List of Orders '!$A$2:$A$501,0))</f>
        <v>Gujarat</v>
      </c>
      <c r="K1312" t="str">
        <f>INDEX('List of Orders '!$E$2:$E$501, MATCH(Order_Details[[#This Row],[Order ID]],'List of Orders '!$A$2:$A$501,0))</f>
        <v>Ahmedabad</v>
      </c>
      <c r="L1312" s="4"/>
      <c r="M1312"/>
    </row>
    <row r="1313" spans="1:13" x14ac:dyDescent="0.3">
      <c r="A1313" s="1" t="s">
        <v>433</v>
      </c>
      <c r="B1313" s="2">
        <v>544</v>
      </c>
      <c r="C1313" s="2">
        <v>-152</v>
      </c>
      <c r="D1313" s="2">
        <v>3</v>
      </c>
      <c r="E1313" s="1" t="s">
        <v>463</v>
      </c>
      <c r="F1313" s="1" t="s">
        <v>464</v>
      </c>
      <c r="G1313" s="2" t="str">
        <f>VLOOKUP(Order_Details[[#This Row],[Order ID]],'List of Orders '!$A$1:$E$501,2,FALSE)</f>
        <v>28-03-2019</v>
      </c>
      <c r="H1313" s="2" t="s">
        <v>1405</v>
      </c>
      <c r="I1313" t="str">
        <f>VLOOKUP(Order_Details[[#This Row],[Order ID]],'List of Orders '!$A$1:$E$501,3,FALSE)</f>
        <v>Tejeswini</v>
      </c>
      <c r="J1313" t="str">
        <f>INDEX('List of Orders '!$D$2:$D$501, MATCH(Order_Details[[#This Row],[Order ID]],'List of Orders '!$A$2:$A$501,0))</f>
        <v>Maharashtra</v>
      </c>
      <c r="K1313" t="str">
        <f>INDEX('List of Orders '!$E$2:$E$501, MATCH(Order_Details[[#This Row],[Order ID]],'List of Orders '!$A$2:$A$501,0))</f>
        <v>Pune</v>
      </c>
      <c r="L1313" s="4"/>
      <c r="M1313"/>
    </row>
    <row r="1314" spans="1:13" x14ac:dyDescent="0.3">
      <c r="A1314" s="1" t="s">
        <v>330</v>
      </c>
      <c r="B1314" s="2">
        <v>2452</v>
      </c>
      <c r="C1314" s="2">
        <v>191</v>
      </c>
      <c r="D1314" s="2">
        <v>7</v>
      </c>
      <c r="E1314" s="1" t="s">
        <v>463</v>
      </c>
      <c r="F1314" s="1" t="s">
        <v>464</v>
      </c>
      <c r="G1314" s="2" t="str">
        <f>VLOOKUP(Order_Details[[#This Row],[Order ID]],'List of Orders '!$A$1:$E$501,2,FALSE)</f>
        <v>04-04-2019</v>
      </c>
      <c r="H1314" s="2" t="s">
        <v>1405</v>
      </c>
      <c r="I1314" t="str">
        <f>VLOOKUP(Order_Details[[#This Row],[Order ID]],'List of Orders '!$A$1:$E$501,3,FALSE)</f>
        <v>Shreyshi</v>
      </c>
      <c r="J1314" t="str">
        <f>INDEX('List of Orders '!$D$2:$D$501, MATCH(Order_Details[[#This Row],[Order ID]],'List of Orders '!$A$2:$A$501,0))</f>
        <v>Gujarat</v>
      </c>
      <c r="K1314" t="str">
        <f>INDEX('List of Orders '!$E$2:$E$501, MATCH(Order_Details[[#This Row],[Order ID]],'List of Orders '!$A$2:$A$501,0))</f>
        <v>Surat</v>
      </c>
      <c r="L1314" s="4"/>
      <c r="M1314"/>
    </row>
    <row r="1315" spans="1:13" x14ac:dyDescent="0.3">
      <c r="A1315" s="1" t="s">
        <v>296</v>
      </c>
      <c r="B1315" s="2">
        <v>742</v>
      </c>
      <c r="C1315" s="2">
        <v>198</v>
      </c>
      <c r="D1315" s="2">
        <v>2</v>
      </c>
      <c r="E1315" s="1" t="s">
        <v>463</v>
      </c>
      <c r="F1315" s="1" t="s">
        <v>464</v>
      </c>
      <c r="G1315" s="2" t="str">
        <f>VLOOKUP(Order_Details[[#This Row],[Order ID]],'List of Orders '!$A$1:$E$501,2,FALSE)</f>
        <v>05-04-2019</v>
      </c>
      <c r="H1315" s="2" t="s">
        <v>1405</v>
      </c>
      <c r="I1315" t="str">
        <f>VLOOKUP(Order_Details[[#This Row],[Order ID]],'List of Orders '!$A$1:$E$501,3,FALSE)</f>
        <v>Rhea</v>
      </c>
      <c r="J1315" t="str">
        <f>INDEX('List of Orders '!$D$2:$D$501, MATCH(Order_Details[[#This Row],[Order ID]],'List of Orders '!$A$2:$A$501,0))</f>
        <v>Maharashtra</v>
      </c>
      <c r="K1315" t="str">
        <f>INDEX('List of Orders '!$E$2:$E$501, MATCH(Order_Details[[#This Row],[Order ID]],'List of Orders '!$A$2:$A$501,0))</f>
        <v>Mumbai</v>
      </c>
      <c r="L1315" s="4"/>
      <c r="M1315"/>
    </row>
    <row r="1316" spans="1:13" x14ac:dyDescent="0.3">
      <c r="A1316" s="1" t="s">
        <v>479</v>
      </c>
      <c r="B1316" s="2">
        <v>244</v>
      </c>
      <c r="C1316" s="2">
        <v>83</v>
      </c>
      <c r="D1316" s="2">
        <v>2</v>
      </c>
      <c r="E1316" s="1" t="s">
        <v>463</v>
      </c>
      <c r="F1316" s="1" t="s">
        <v>464</v>
      </c>
      <c r="G1316" s="2" t="str">
        <f>VLOOKUP(Order_Details[[#This Row],[Order ID]],'List of Orders '!$A$1:$E$501,2,FALSE)</f>
        <v>06-04-2019</v>
      </c>
      <c r="H1316" s="2" t="s">
        <v>1405</v>
      </c>
      <c r="I1316" t="str">
        <f>VLOOKUP(Order_Details[[#This Row],[Order ID]],'List of Orders '!$A$1:$E$501,3,FALSE)</f>
        <v>Mitali</v>
      </c>
      <c r="J1316" t="str">
        <f>INDEX('List of Orders '!$D$2:$D$501, MATCH(Order_Details[[#This Row],[Order ID]],'List of Orders '!$A$2:$A$501,0))</f>
        <v>Madhya Pradesh</v>
      </c>
      <c r="K1316" t="str">
        <f>INDEX('List of Orders '!$E$2:$E$501, MATCH(Order_Details[[#This Row],[Order ID]],'List of Orders '!$A$2:$A$501,0))</f>
        <v>Indore</v>
      </c>
      <c r="L1316" s="4"/>
      <c r="M1316"/>
    </row>
    <row r="1317" spans="1:13" x14ac:dyDescent="0.3">
      <c r="A1317" s="1" t="s">
        <v>480</v>
      </c>
      <c r="B1317" s="2">
        <v>662</v>
      </c>
      <c r="C1317" s="2">
        <v>240</v>
      </c>
      <c r="D1317" s="2">
        <v>2</v>
      </c>
      <c r="E1317" s="1" t="s">
        <v>463</v>
      </c>
      <c r="F1317" s="1" t="s">
        <v>464</v>
      </c>
      <c r="G1317" s="2" t="str">
        <f>VLOOKUP(Order_Details[[#This Row],[Order ID]],'List of Orders '!$A$1:$E$501,2,FALSE)</f>
        <v>09-04-2019</v>
      </c>
      <c r="H1317" s="2" t="s">
        <v>1405</v>
      </c>
      <c r="I1317" t="str">
        <f>VLOOKUP(Order_Details[[#This Row],[Order ID]],'List of Orders '!$A$1:$E$501,3,FALSE)</f>
        <v>Manisha</v>
      </c>
      <c r="J1317" t="str">
        <f>INDEX('List of Orders '!$D$2:$D$501, MATCH(Order_Details[[#This Row],[Order ID]],'List of Orders '!$A$2:$A$501,0))</f>
        <v>Rajasthan</v>
      </c>
      <c r="K1317" t="str">
        <f>INDEX('List of Orders '!$E$2:$E$501, MATCH(Order_Details[[#This Row],[Order ID]],'List of Orders '!$A$2:$A$501,0))</f>
        <v>Udaipur</v>
      </c>
      <c r="L1317" s="4"/>
      <c r="M1317"/>
    </row>
    <row r="1318" spans="1:13" x14ac:dyDescent="0.3">
      <c r="A1318" s="1" t="s">
        <v>127</v>
      </c>
      <c r="B1318" s="2">
        <v>284</v>
      </c>
      <c r="C1318" s="2">
        <v>45</v>
      </c>
      <c r="D1318" s="2">
        <v>2</v>
      </c>
      <c r="E1318" s="1" t="s">
        <v>463</v>
      </c>
      <c r="F1318" s="1" t="s">
        <v>464</v>
      </c>
      <c r="G1318" s="2" t="str">
        <f>VLOOKUP(Order_Details[[#This Row],[Order ID]],'List of Orders '!$A$1:$E$501,2,FALSE)</f>
        <v>14-04-2019</v>
      </c>
      <c r="H1318" s="2" t="s">
        <v>1405</v>
      </c>
      <c r="I1318" t="str">
        <f>VLOOKUP(Order_Details[[#This Row],[Order ID]],'List of Orders '!$A$1:$E$501,3,FALSE)</f>
        <v>Shivangi</v>
      </c>
      <c r="J1318" t="str">
        <f>INDEX('List of Orders '!$D$2:$D$501, MATCH(Order_Details[[#This Row],[Order ID]],'List of Orders '!$A$2:$A$501,0))</f>
        <v>Madhya Pradesh</v>
      </c>
      <c r="K1318" t="str">
        <f>INDEX('List of Orders '!$E$2:$E$501, MATCH(Order_Details[[#This Row],[Order ID]],'List of Orders '!$A$2:$A$501,0))</f>
        <v>Indore</v>
      </c>
      <c r="L1318" s="4"/>
      <c r="M1318"/>
    </row>
    <row r="1319" spans="1:13" x14ac:dyDescent="0.3">
      <c r="A1319" s="1" t="s">
        <v>128</v>
      </c>
      <c r="B1319" s="2">
        <v>245</v>
      </c>
      <c r="C1319" s="2">
        <v>91</v>
      </c>
      <c r="D1319" s="2">
        <v>2</v>
      </c>
      <c r="E1319" s="1" t="s">
        <v>463</v>
      </c>
      <c r="F1319" s="1" t="s">
        <v>464</v>
      </c>
      <c r="G1319" s="2" t="str">
        <f>VLOOKUP(Order_Details[[#This Row],[Order ID]],'List of Orders '!$A$1:$E$501,2,FALSE)</f>
        <v>16-04-2019</v>
      </c>
      <c r="H1319" s="2" t="s">
        <v>1405</v>
      </c>
      <c r="I1319" t="str">
        <f>VLOOKUP(Order_Details[[#This Row],[Order ID]],'List of Orders '!$A$1:$E$501,3,FALSE)</f>
        <v>Amruta</v>
      </c>
      <c r="J1319" t="str">
        <f>INDEX('List of Orders '!$D$2:$D$501, MATCH(Order_Details[[#This Row],[Order ID]],'List of Orders '!$A$2:$A$501,0))</f>
        <v>Delhi</v>
      </c>
      <c r="K1319" t="str">
        <f>INDEX('List of Orders '!$E$2:$E$501, MATCH(Order_Details[[#This Row],[Order ID]],'List of Orders '!$A$2:$A$501,0))</f>
        <v>Delhi</v>
      </c>
      <c r="L1319" s="4"/>
      <c r="M1319"/>
    </row>
    <row r="1320" spans="1:13" x14ac:dyDescent="0.3">
      <c r="A1320" s="1" t="s">
        <v>129</v>
      </c>
      <c r="B1320" s="2">
        <v>561</v>
      </c>
      <c r="C1320" s="2">
        <v>118</v>
      </c>
      <c r="D1320" s="2">
        <v>5</v>
      </c>
      <c r="E1320" s="1" t="s">
        <v>463</v>
      </c>
      <c r="F1320" s="1" t="s">
        <v>464</v>
      </c>
      <c r="G1320" s="2" t="str">
        <f>VLOOKUP(Order_Details[[#This Row],[Order ID]],'List of Orders '!$A$1:$E$501,2,FALSE)</f>
        <v>18-04-2019</v>
      </c>
      <c r="H1320" s="2" t="s">
        <v>1405</v>
      </c>
      <c r="I1320" t="str">
        <f>VLOOKUP(Order_Details[[#This Row],[Order ID]],'List of Orders '!$A$1:$E$501,3,FALSE)</f>
        <v>Atul</v>
      </c>
      <c r="J1320" t="str">
        <f>INDEX('List of Orders '!$D$2:$D$501, MATCH(Order_Details[[#This Row],[Order ID]],'List of Orders '!$A$2:$A$501,0))</f>
        <v>Delhi</v>
      </c>
      <c r="K1320" t="str">
        <f>INDEX('List of Orders '!$E$2:$E$501, MATCH(Order_Details[[#This Row],[Order ID]],'List of Orders '!$A$2:$A$501,0))</f>
        <v>Delhi</v>
      </c>
      <c r="L1320" s="4"/>
      <c r="M1320"/>
    </row>
    <row r="1321" spans="1:13" x14ac:dyDescent="0.3">
      <c r="A1321" s="1" t="s">
        <v>228</v>
      </c>
      <c r="B1321" s="2">
        <v>330</v>
      </c>
      <c r="C1321" s="2">
        <v>81</v>
      </c>
      <c r="D1321" s="2">
        <v>1</v>
      </c>
      <c r="E1321" s="1" t="s">
        <v>463</v>
      </c>
      <c r="F1321" s="1" t="s">
        <v>464</v>
      </c>
      <c r="G1321" s="2" t="str">
        <f>VLOOKUP(Order_Details[[#This Row],[Order ID]],'List of Orders '!$A$1:$E$501,2,FALSE)</f>
        <v>24-04-2019</v>
      </c>
      <c r="H1321" s="2" t="s">
        <v>1405</v>
      </c>
      <c r="I1321" t="str">
        <f>VLOOKUP(Order_Details[[#This Row],[Order ID]],'List of Orders '!$A$1:$E$501,3,FALSE)</f>
        <v>Anjali</v>
      </c>
      <c r="J1321" t="str">
        <f>INDEX('List of Orders '!$D$2:$D$501, MATCH(Order_Details[[#This Row],[Order ID]],'List of Orders '!$A$2:$A$501,0))</f>
        <v>Delhi</v>
      </c>
      <c r="K1321" t="str">
        <f>INDEX('List of Orders '!$E$2:$E$501, MATCH(Order_Details[[#This Row],[Order ID]],'List of Orders '!$A$2:$A$501,0))</f>
        <v>Delhi</v>
      </c>
      <c r="L1321" s="4"/>
      <c r="M1321"/>
    </row>
    <row r="1322" spans="1:13" x14ac:dyDescent="0.3">
      <c r="A1322" s="1" t="s">
        <v>481</v>
      </c>
      <c r="B1322" s="2">
        <v>1314</v>
      </c>
      <c r="C1322" s="2">
        <v>342</v>
      </c>
      <c r="D1322" s="2">
        <v>3</v>
      </c>
      <c r="E1322" s="1" t="s">
        <v>463</v>
      </c>
      <c r="F1322" s="1" t="s">
        <v>464</v>
      </c>
      <c r="G1322" s="2" t="str">
        <f>VLOOKUP(Order_Details[[#This Row],[Order ID]],'List of Orders '!$A$1:$E$501,2,FALSE)</f>
        <v>30-04-2019</v>
      </c>
      <c r="H1322" s="2" t="s">
        <v>1405</v>
      </c>
      <c r="I1322" t="str">
        <f>VLOOKUP(Order_Details[[#This Row],[Order ID]],'List of Orders '!$A$1:$E$501,3,FALSE)</f>
        <v>Yohann</v>
      </c>
      <c r="J1322" t="str">
        <f>INDEX('List of Orders '!$D$2:$D$501, MATCH(Order_Details[[#This Row],[Order ID]],'List of Orders '!$A$2:$A$501,0))</f>
        <v>Delhi</v>
      </c>
      <c r="K1322" t="str">
        <f>INDEX('List of Orders '!$E$2:$E$501, MATCH(Order_Details[[#This Row],[Order ID]],'List of Orders '!$A$2:$A$501,0))</f>
        <v>Delhi</v>
      </c>
      <c r="L1322" s="4"/>
      <c r="M1322"/>
    </row>
    <row r="1323" spans="1:13" x14ac:dyDescent="0.3">
      <c r="A1323" s="1" t="s">
        <v>230</v>
      </c>
      <c r="B1323" s="2">
        <v>2292</v>
      </c>
      <c r="C1323" s="2">
        <v>127</v>
      </c>
      <c r="D1323" s="2">
        <v>7</v>
      </c>
      <c r="E1323" s="1" t="s">
        <v>463</v>
      </c>
      <c r="F1323" s="1" t="s">
        <v>464</v>
      </c>
      <c r="G1323" s="2" t="str">
        <f>VLOOKUP(Order_Details[[#This Row],[Order ID]],'List of Orders '!$A$1:$E$501,2,FALSE)</f>
        <v>02-05-2019</v>
      </c>
      <c r="H1323" s="2" t="s">
        <v>1405</v>
      </c>
      <c r="I1323" t="str">
        <f>VLOOKUP(Order_Details[[#This Row],[Order ID]],'List of Orders '!$A$1:$E$501,3,FALSE)</f>
        <v>Yogesh</v>
      </c>
      <c r="J1323" t="str">
        <f>INDEX('List of Orders '!$D$2:$D$501, MATCH(Order_Details[[#This Row],[Order ID]],'List of Orders '!$A$2:$A$501,0))</f>
        <v>Madhya Pradesh</v>
      </c>
      <c r="K1323" t="str">
        <f>INDEX('List of Orders '!$E$2:$E$501, MATCH(Order_Details[[#This Row],[Order ID]],'List of Orders '!$A$2:$A$501,0))</f>
        <v>Indore</v>
      </c>
      <c r="L1323" s="4"/>
      <c r="M1323"/>
    </row>
    <row r="1324" spans="1:13" x14ac:dyDescent="0.3">
      <c r="A1324" s="1" t="s">
        <v>482</v>
      </c>
      <c r="B1324" s="2">
        <v>311</v>
      </c>
      <c r="C1324" s="2">
        <v>72</v>
      </c>
      <c r="D1324" s="2">
        <v>2</v>
      </c>
      <c r="E1324" s="1" t="s">
        <v>463</v>
      </c>
      <c r="F1324" s="1" t="s">
        <v>464</v>
      </c>
      <c r="G1324" s="2" t="str">
        <f>VLOOKUP(Order_Details[[#This Row],[Order ID]],'List of Orders '!$A$1:$E$501,2,FALSE)</f>
        <v>12-05-2019</v>
      </c>
      <c r="H1324" s="2" t="s">
        <v>1405</v>
      </c>
      <c r="I1324" t="str">
        <f>VLOOKUP(Order_Details[[#This Row],[Order ID]],'List of Orders '!$A$1:$E$501,3,FALSE)</f>
        <v>Shubham</v>
      </c>
      <c r="J1324" t="str">
        <f>INDEX('List of Orders '!$D$2:$D$501, MATCH(Order_Details[[#This Row],[Order ID]],'List of Orders '!$A$2:$A$501,0))</f>
        <v>Jammu And Kashmir</v>
      </c>
      <c r="K1324" t="str">
        <f>INDEX('List of Orders '!$E$2:$E$501, MATCH(Order_Details[[#This Row],[Order ID]],'List of Orders '!$A$2:$A$501,0))</f>
        <v>Kashmir</v>
      </c>
      <c r="L1324" s="4"/>
      <c r="M1324"/>
    </row>
    <row r="1325" spans="1:13" x14ac:dyDescent="0.3">
      <c r="A1325" s="1" t="s">
        <v>303</v>
      </c>
      <c r="B1325" s="2">
        <v>1117</v>
      </c>
      <c r="C1325" s="2">
        <v>447</v>
      </c>
      <c r="D1325" s="2">
        <v>10</v>
      </c>
      <c r="E1325" s="1" t="s">
        <v>463</v>
      </c>
      <c r="F1325" s="1" t="s">
        <v>464</v>
      </c>
      <c r="G1325" s="2" t="str">
        <f>VLOOKUP(Order_Details[[#This Row],[Order ID]],'List of Orders '!$A$1:$E$501,2,FALSE)</f>
        <v>28-05-2019</v>
      </c>
      <c r="H1325" s="2" t="s">
        <v>1405</v>
      </c>
      <c r="I1325" t="str">
        <f>VLOOKUP(Order_Details[[#This Row],[Order ID]],'List of Orders '!$A$1:$E$501,3,FALSE)</f>
        <v>Mukesh</v>
      </c>
      <c r="J1325" t="str">
        <f>INDEX('List of Orders '!$D$2:$D$501, MATCH(Order_Details[[#This Row],[Order ID]],'List of Orders '!$A$2:$A$501,0))</f>
        <v>Haryana</v>
      </c>
      <c r="K1325" t="str">
        <f>INDEX('List of Orders '!$E$2:$E$501, MATCH(Order_Details[[#This Row],[Order ID]],'List of Orders '!$A$2:$A$501,0))</f>
        <v>Chandigarh</v>
      </c>
      <c r="L1325" s="4"/>
      <c r="M1325"/>
    </row>
    <row r="1326" spans="1:13" x14ac:dyDescent="0.3">
      <c r="A1326" s="1" t="s">
        <v>358</v>
      </c>
      <c r="B1326" s="2">
        <v>143</v>
      </c>
      <c r="C1326" s="2">
        <v>32</v>
      </c>
      <c r="D1326" s="2">
        <v>1</v>
      </c>
      <c r="E1326" s="1" t="s">
        <v>463</v>
      </c>
      <c r="F1326" s="1" t="s">
        <v>464</v>
      </c>
      <c r="G1326" s="2" t="str">
        <f>VLOOKUP(Order_Details[[#This Row],[Order ID]],'List of Orders '!$A$1:$E$501,2,FALSE)</f>
        <v>07-06-2019</v>
      </c>
      <c r="H1326" s="2" t="s">
        <v>1405</v>
      </c>
      <c r="I1326" t="str">
        <f>VLOOKUP(Order_Details[[#This Row],[Order ID]],'List of Orders '!$A$1:$E$501,3,FALSE)</f>
        <v>Atharv</v>
      </c>
      <c r="J1326" t="str">
        <f>INDEX('List of Orders '!$D$2:$D$501, MATCH(Order_Details[[#This Row],[Order ID]],'List of Orders '!$A$2:$A$501,0))</f>
        <v>West Bengal</v>
      </c>
      <c r="K1326" t="str">
        <f>INDEX('List of Orders '!$E$2:$E$501, MATCH(Order_Details[[#This Row],[Order ID]],'List of Orders '!$A$2:$A$501,0))</f>
        <v>Kolkata</v>
      </c>
      <c r="L1326" s="4"/>
      <c r="M1326"/>
    </row>
    <row r="1327" spans="1:13" x14ac:dyDescent="0.3">
      <c r="A1327" s="1" t="s">
        <v>143</v>
      </c>
      <c r="B1327" s="2">
        <v>676</v>
      </c>
      <c r="C1327" s="2">
        <v>195</v>
      </c>
      <c r="D1327" s="2">
        <v>5</v>
      </c>
      <c r="E1327" s="1" t="s">
        <v>463</v>
      </c>
      <c r="F1327" s="1" t="s">
        <v>464</v>
      </c>
      <c r="G1327" s="2" t="str">
        <f>VLOOKUP(Order_Details[[#This Row],[Order ID]],'List of Orders '!$A$1:$E$501,2,FALSE)</f>
        <v>25-06-2019</v>
      </c>
      <c r="H1327" s="2" t="s">
        <v>1405</v>
      </c>
      <c r="I1327" t="str">
        <f>VLOOKUP(Order_Details[[#This Row],[Order ID]],'List of Orders '!$A$1:$E$501,3,FALSE)</f>
        <v>Parishi</v>
      </c>
      <c r="J1327" t="str">
        <f>INDEX('List of Orders '!$D$2:$D$501, MATCH(Order_Details[[#This Row],[Order ID]],'List of Orders '!$A$2:$A$501,0))</f>
        <v>West Bengal</v>
      </c>
      <c r="K1327" t="str">
        <f>INDEX('List of Orders '!$E$2:$E$501, MATCH(Order_Details[[#This Row],[Order ID]],'List of Orders '!$A$2:$A$501,0))</f>
        <v>Kolkata</v>
      </c>
      <c r="L1327" s="4"/>
      <c r="M1327"/>
    </row>
    <row r="1328" spans="1:13" x14ac:dyDescent="0.3">
      <c r="A1328" s="1" t="s">
        <v>143</v>
      </c>
      <c r="B1328" s="2">
        <v>669</v>
      </c>
      <c r="C1328" s="2">
        <v>74</v>
      </c>
      <c r="D1328" s="2">
        <v>5</v>
      </c>
      <c r="E1328" s="1" t="s">
        <v>463</v>
      </c>
      <c r="F1328" s="1" t="s">
        <v>464</v>
      </c>
      <c r="G1328" s="2" t="str">
        <f>VLOOKUP(Order_Details[[#This Row],[Order ID]],'List of Orders '!$A$1:$E$501,2,FALSE)</f>
        <v>25-06-2019</v>
      </c>
      <c r="H1328" s="2" t="s">
        <v>1405</v>
      </c>
      <c r="I1328" t="str">
        <f>VLOOKUP(Order_Details[[#This Row],[Order ID]],'List of Orders '!$A$1:$E$501,3,FALSE)</f>
        <v>Parishi</v>
      </c>
      <c r="J1328" t="str">
        <f>INDEX('List of Orders '!$D$2:$D$501, MATCH(Order_Details[[#This Row],[Order ID]],'List of Orders '!$A$2:$A$501,0))</f>
        <v>West Bengal</v>
      </c>
      <c r="K1328" t="str">
        <f>INDEX('List of Orders '!$E$2:$E$501, MATCH(Order_Details[[#This Row],[Order ID]],'List of Orders '!$A$2:$A$501,0))</f>
        <v>Kolkata</v>
      </c>
      <c r="L1328" s="4"/>
      <c r="M1328"/>
    </row>
    <row r="1329" spans="1:13" x14ac:dyDescent="0.3">
      <c r="A1329" s="1" t="s">
        <v>145</v>
      </c>
      <c r="B1329" s="2">
        <v>246</v>
      </c>
      <c r="C1329" s="2">
        <v>61</v>
      </c>
      <c r="D1329" s="2">
        <v>2</v>
      </c>
      <c r="E1329" s="1" t="s">
        <v>463</v>
      </c>
      <c r="F1329" s="1" t="s">
        <v>464</v>
      </c>
      <c r="G1329" s="2" t="str">
        <f>VLOOKUP(Order_Details[[#This Row],[Order ID]],'List of Orders '!$A$1:$E$501,2,FALSE)</f>
        <v>27-06-2019</v>
      </c>
      <c r="H1329" s="2" t="s">
        <v>1405</v>
      </c>
      <c r="I1329" t="str">
        <f>VLOOKUP(Order_Details[[#This Row],[Order ID]],'List of Orders '!$A$1:$E$501,3,FALSE)</f>
        <v>Kirti</v>
      </c>
      <c r="J1329" t="str">
        <f>INDEX('List of Orders '!$D$2:$D$501, MATCH(Order_Details[[#This Row],[Order ID]],'List of Orders '!$A$2:$A$501,0))</f>
        <v>Jammu And Kashmir</v>
      </c>
      <c r="K1329" t="str">
        <f>INDEX('List of Orders '!$E$2:$E$501, MATCH(Order_Details[[#This Row],[Order ID]],'List of Orders '!$A$2:$A$501,0))</f>
        <v>Kashmir</v>
      </c>
      <c r="L1329" s="4"/>
      <c r="M1329"/>
    </row>
    <row r="1330" spans="1:13" x14ac:dyDescent="0.3">
      <c r="A1330" s="1" t="s">
        <v>145</v>
      </c>
      <c r="B1330" s="2">
        <v>594</v>
      </c>
      <c r="C1330" s="2">
        <v>89</v>
      </c>
      <c r="D1330" s="2">
        <v>3</v>
      </c>
      <c r="E1330" s="1" t="s">
        <v>463</v>
      </c>
      <c r="F1330" s="1" t="s">
        <v>464</v>
      </c>
      <c r="G1330" s="2" t="str">
        <f>VLOOKUP(Order_Details[[#This Row],[Order ID]],'List of Orders '!$A$1:$E$501,2,FALSE)</f>
        <v>27-06-2019</v>
      </c>
      <c r="H1330" s="2" t="s">
        <v>1405</v>
      </c>
      <c r="I1330" t="str">
        <f>VLOOKUP(Order_Details[[#This Row],[Order ID]],'List of Orders '!$A$1:$E$501,3,FALSE)</f>
        <v>Kirti</v>
      </c>
      <c r="J1330" t="str">
        <f>INDEX('List of Orders '!$D$2:$D$501, MATCH(Order_Details[[#This Row],[Order ID]],'List of Orders '!$A$2:$A$501,0))</f>
        <v>Jammu And Kashmir</v>
      </c>
      <c r="K1330" t="str">
        <f>INDEX('List of Orders '!$E$2:$E$501, MATCH(Order_Details[[#This Row],[Order ID]],'List of Orders '!$A$2:$A$501,0))</f>
        <v>Kashmir</v>
      </c>
      <c r="L1330" s="4"/>
      <c r="M1330"/>
    </row>
    <row r="1331" spans="1:13" x14ac:dyDescent="0.3">
      <c r="A1331" s="1" t="s">
        <v>147</v>
      </c>
      <c r="B1331" s="2">
        <v>1218</v>
      </c>
      <c r="C1331" s="2">
        <v>420</v>
      </c>
      <c r="D1331" s="2">
        <v>8</v>
      </c>
      <c r="E1331" s="1" t="s">
        <v>463</v>
      </c>
      <c r="F1331" s="1" t="s">
        <v>464</v>
      </c>
      <c r="G1331" s="2" t="str">
        <f>VLOOKUP(Order_Details[[#This Row],[Order ID]],'List of Orders '!$A$1:$E$501,2,FALSE)</f>
        <v>29-06-2019</v>
      </c>
      <c r="H1331" s="2" t="s">
        <v>1405</v>
      </c>
      <c r="I1331" t="str">
        <f>VLOOKUP(Order_Details[[#This Row],[Order ID]],'List of Orders '!$A$1:$E$501,3,FALSE)</f>
        <v>Yaanvi</v>
      </c>
      <c r="J1331" t="str">
        <f>INDEX('List of Orders '!$D$2:$D$501, MATCH(Order_Details[[#This Row],[Order ID]],'List of Orders '!$A$2:$A$501,0))</f>
        <v>Madhya Pradesh</v>
      </c>
      <c r="K1331" t="str">
        <f>INDEX('List of Orders '!$E$2:$E$501, MATCH(Order_Details[[#This Row],[Order ID]],'List of Orders '!$A$2:$A$501,0))</f>
        <v>Indore</v>
      </c>
      <c r="L1331" s="4"/>
      <c r="M1331"/>
    </row>
    <row r="1332" spans="1:13" x14ac:dyDescent="0.3">
      <c r="A1332" s="1" t="s">
        <v>148</v>
      </c>
      <c r="B1332" s="2">
        <v>213</v>
      </c>
      <c r="C1332" s="2">
        <v>-145</v>
      </c>
      <c r="D1332" s="2">
        <v>3</v>
      </c>
      <c r="E1332" s="1" t="s">
        <v>463</v>
      </c>
      <c r="F1332" s="1" t="s">
        <v>464</v>
      </c>
      <c r="G1332" s="2" t="str">
        <f>VLOOKUP(Order_Details[[#This Row],[Order ID]],'List of Orders '!$A$1:$E$501,2,FALSE)</f>
        <v>30-06-2019</v>
      </c>
      <c r="H1332" s="2" t="s">
        <v>1405</v>
      </c>
      <c r="I1332" t="str">
        <f>VLOOKUP(Order_Details[[#This Row],[Order ID]],'List of Orders '!$A$1:$E$501,3,FALSE)</f>
        <v>Sonal</v>
      </c>
      <c r="J1332" t="str">
        <f>INDEX('List of Orders '!$D$2:$D$501, MATCH(Order_Details[[#This Row],[Order ID]],'List of Orders '!$A$2:$A$501,0))</f>
        <v>Bihar</v>
      </c>
      <c r="K1332" t="str">
        <f>INDEX('List of Orders '!$E$2:$E$501, MATCH(Order_Details[[#This Row],[Order ID]],'List of Orders '!$A$2:$A$501,0))</f>
        <v>Patna</v>
      </c>
      <c r="L1332" s="4"/>
      <c r="M1332"/>
    </row>
    <row r="1333" spans="1:13" x14ac:dyDescent="0.3">
      <c r="A1333" s="1" t="s">
        <v>335</v>
      </c>
      <c r="B1333" s="2">
        <v>659</v>
      </c>
      <c r="C1333" s="2">
        <v>-37</v>
      </c>
      <c r="D1333" s="2">
        <v>2</v>
      </c>
      <c r="E1333" s="1" t="s">
        <v>463</v>
      </c>
      <c r="F1333" s="1" t="s">
        <v>464</v>
      </c>
      <c r="G1333" s="2" t="str">
        <f>VLOOKUP(Order_Details[[#This Row],[Order ID]],'List of Orders '!$A$1:$E$501,2,FALSE)</f>
        <v>01-07-2019</v>
      </c>
      <c r="H1333" s="2" t="s">
        <v>1405</v>
      </c>
      <c r="I1333" t="str">
        <f>VLOOKUP(Order_Details[[#This Row],[Order ID]],'List of Orders '!$A$1:$E$501,3,FALSE)</f>
        <v>Sharda</v>
      </c>
      <c r="J1333" t="str">
        <f>INDEX('List of Orders '!$D$2:$D$501, MATCH(Order_Details[[#This Row],[Order ID]],'List of Orders '!$A$2:$A$501,0))</f>
        <v>Kerala</v>
      </c>
      <c r="K1333" t="str">
        <f>INDEX('List of Orders '!$E$2:$E$501, MATCH(Order_Details[[#This Row],[Order ID]],'List of Orders '!$A$2:$A$501,0))</f>
        <v>Thiruvananthapuram</v>
      </c>
      <c r="L1333" s="4"/>
      <c r="M1333"/>
    </row>
    <row r="1334" spans="1:13" x14ac:dyDescent="0.3">
      <c r="A1334" s="1" t="s">
        <v>153</v>
      </c>
      <c r="B1334" s="2">
        <v>618</v>
      </c>
      <c r="C1334" s="2">
        <v>27</v>
      </c>
      <c r="D1334" s="2">
        <v>4</v>
      </c>
      <c r="E1334" s="1" t="s">
        <v>463</v>
      </c>
      <c r="F1334" s="1" t="s">
        <v>464</v>
      </c>
      <c r="G1334" s="2" t="str">
        <f>VLOOKUP(Order_Details[[#This Row],[Order ID]],'List of Orders '!$A$1:$E$501,2,FALSE)</f>
        <v>11-07-2019</v>
      </c>
      <c r="H1334" s="2" t="s">
        <v>1405</v>
      </c>
      <c r="I1334" t="str">
        <f>VLOOKUP(Order_Details[[#This Row],[Order ID]],'List of Orders '!$A$1:$E$501,3,FALSE)</f>
        <v>Tulika</v>
      </c>
      <c r="J1334" t="str">
        <f>INDEX('List of Orders '!$D$2:$D$501, MATCH(Order_Details[[#This Row],[Order ID]],'List of Orders '!$A$2:$A$501,0))</f>
        <v>Madhya Pradesh</v>
      </c>
      <c r="K1334" t="str">
        <f>INDEX('List of Orders '!$E$2:$E$501, MATCH(Order_Details[[#This Row],[Order ID]],'List of Orders '!$A$2:$A$501,0))</f>
        <v>Bhopal</v>
      </c>
      <c r="L1334" s="4"/>
      <c r="M1334"/>
    </row>
    <row r="1335" spans="1:13" x14ac:dyDescent="0.3">
      <c r="A1335" s="1" t="s">
        <v>155</v>
      </c>
      <c r="B1335" s="2">
        <v>450</v>
      </c>
      <c r="C1335" s="2">
        <v>190</v>
      </c>
      <c r="D1335" s="2">
        <v>4</v>
      </c>
      <c r="E1335" s="1" t="s">
        <v>463</v>
      </c>
      <c r="F1335" s="1" t="s">
        <v>464</v>
      </c>
      <c r="G1335" s="2" t="str">
        <f>VLOOKUP(Order_Details[[#This Row],[Order ID]],'List of Orders '!$A$1:$E$501,2,FALSE)</f>
        <v>20-07-2019</v>
      </c>
      <c r="H1335" s="2" t="s">
        <v>1405</v>
      </c>
      <c r="I1335" t="str">
        <f>VLOOKUP(Order_Details[[#This Row],[Order ID]],'List of Orders '!$A$1:$E$501,3,FALSE)</f>
        <v>Jahan</v>
      </c>
      <c r="J1335" t="str">
        <f>INDEX('List of Orders '!$D$2:$D$501, MATCH(Order_Details[[#This Row],[Order ID]],'List of Orders '!$A$2:$A$501,0))</f>
        <v>Madhya Pradesh</v>
      </c>
      <c r="K1335" t="str">
        <f>INDEX('List of Orders '!$E$2:$E$501, MATCH(Order_Details[[#This Row],[Order ID]],'List of Orders '!$A$2:$A$501,0))</f>
        <v>Bhopal</v>
      </c>
      <c r="L1335" s="4"/>
      <c r="M1335"/>
    </row>
    <row r="1336" spans="1:13" x14ac:dyDescent="0.3">
      <c r="A1336" s="1" t="s">
        <v>156</v>
      </c>
      <c r="B1336" s="2">
        <v>359</v>
      </c>
      <c r="C1336" s="2">
        <v>-338</v>
      </c>
      <c r="D1336" s="2">
        <v>5</v>
      </c>
      <c r="E1336" s="1" t="s">
        <v>463</v>
      </c>
      <c r="F1336" s="1" t="s">
        <v>464</v>
      </c>
      <c r="G1336" s="2" t="str">
        <f>VLOOKUP(Order_Details[[#This Row],[Order ID]],'List of Orders '!$A$1:$E$501,2,FALSE)</f>
        <v>25-07-2019</v>
      </c>
      <c r="H1336" s="2" t="s">
        <v>1405</v>
      </c>
      <c r="I1336" t="str">
        <f>VLOOKUP(Order_Details[[#This Row],[Order ID]],'List of Orders '!$A$1:$E$501,3,FALSE)</f>
        <v>Aarushi</v>
      </c>
      <c r="J1336" t="str">
        <f>INDEX('List of Orders '!$D$2:$D$501, MATCH(Order_Details[[#This Row],[Order ID]],'List of Orders '!$A$2:$A$501,0))</f>
        <v>Tamil Nadu</v>
      </c>
      <c r="K1336" t="str">
        <f>INDEX('List of Orders '!$E$2:$E$501, MATCH(Order_Details[[#This Row],[Order ID]],'List of Orders '!$A$2:$A$501,0))</f>
        <v>Chennai</v>
      </c>
      <c r="L1336" s="4"/>
      <c r="M1336"/>
    </row>
    <row r="1337" spans="1:13" x14ac:dyDescent="0.3">
      <c r="A1337" s="1" t="s">
        <v>160</v>
      </c>
      <c r="B1337" s="2">
        <v>852</v>
      </c>
      <c r="C1337" s="2">
        <v>51</v>
      </c>
      <c r="D1337" s="2">
        <v>5</v>
      </c>
      <c r="E1337" s="1" t="s">
        <v>463</v>
      </c>
      <c r="F1337" s="1" t="s">
        <v>464</v>
      </c>
      <c r="G1337" s="2" t="str">
        <f>VLOOKUP(Order_Details[[#This Row],[Order ID]],'List of Orders '!$A$1:$E$501,2,FALSE)</f>
        <v>06-08-2019</v>
      </c>
      <c r="H1337" s="2" t="s">
        <v>1405</v>
      </c>
      <c r="I1337" t="str">
        <f>VLOOKUP(Order_Details[[#This Row],[Order ID]],'List of Orders '!$A$1:$E$501,3,FALSE)</f>
        <v>Sarita</v>
      </c>
      <c r="J1337" t="str">
        <f>INDEX('List of Orders '!$D$2:$D$501, MATCH(Order_Details[[#This Row],[Order ID]],'List of Orders '!$A$2:$A$501,0))</f>
        <v>Maharashtra</v>
      </c>
      <c r="K1337" t="str">
        <f>INDEX('List of Orders '!$E$2:$E$501, MATCH(Order_Details[[#This Row],[Order ID]],'List of Orders '!$A$2:$A$501,0))</f>
        <v>Pune</v>
      </c>
      <c r="L1337" s="4"/>
      <c r="M1337"/>
    </row>
    <row r="1338" spans="1:13" x14ac:dyDescent="0.3">
      <c r="A1338" s="1" t="s">
        <v>12</v>
      </c>
      <c r="B1338" s="2">
        <v>30</v>
      </c>
      <c r="C1338" s="2">
        <v>-5</v>
      </c>
      <c r="D1338" s="2">
        <v>2</v>
      </c>
      <c r="E1338" s="1" t="s">
        <v>463</v>
      </c>
      <c r="F1338" s="1" t="s">
        <v>483</v>
      </c>
      <c r="G1338" s="2" t="str">
        <f>VLOOKUP(Order_Details[[#This Row],[Order ID]],'List of Orders '!$A$1:$E$501,2,FALSE)</f>
        <v>09-04-2018</v>
      </c>
      <c r="H1338" s="2" t="s">
        <v>1405</v>
      </c>
      <c r="I1338" t="str">
        <f>VLOOKUP(Order_Details[[#This Row],[Order ID]],'List of Orders '!$A$1:$E$501,3,FALSE)</f>
        <v>Yogesh</v>
      </c>
      <c r="J1338" t="str">
        <f>INDEX('List of Orders '!$D$2:$D$501, MATCH(Order_Details[[#This Row],[Order ID]],'List of Orders '!$A$2:$A$501,0))</f>
        <v>Bihar</v>
      </c>
      <c r="K1338" t="str">
        <f>INDEX('List of Orders '!$E$2:$E$501, MATCH(Order_Details[[#This Row],[Order ID]],'List of Orders '!$A$2:$A$501,0))</f>
        <v>Patna</v>
      </c>
      <c r="L1338" s="4"/>
      <c r="M1338"/>
    </row>
    <row r="1339" spans="1:13" x14ac:dyDescent="0.3">
      <c r="A1339" s="1" t="s">
        <v>19</v>
      </c>
      <c r="B1339" s="2">
        <v>35</v>
      </c>
      <c r="C1339" s="2">
        <v>-8</v>
      </c>
      <c r="D1339" s="2">
        <v>2</v>
      </c>
      <c r="E1339" s="1" t="s">
        <v>463</v>
      </c>
      <c r="F1339" s="1" t="s">
        <v>483</v>
      </c>
      <c r="G1339" s="2" t="str">
        <f>VLOOKUP(Order_Details[[#This Row],[Order ID]],'List of Orders '!$A$1:$E$501,2,FALSE)</f>
        <v>28-04-2018</v>
      </c>
      <c r="H1339" s="2" t="s">
        <v>1405</v>
      </c>
      <c r="I1339" t="str">
        <f>VLOOKUP(Order_Details[[#This Row],[Order ID]],'List of Orders '!$A$1:$E$501,3,FALSE)</f>
        <v>Pooja</v>
      </c>
      <c r="J1339" t="str">
        <f>INDEX('List of Orders '!$D$2:$D$501, MATCH(Order_Details[[#This Row],[Order ID]],'List of Orders '!$A$2:$A$501,0))</f>
        <v>Bihar</v>
      </c>
      <c r="K1339" t="str">
        <f>INDEX('List of Orders '!$E$2:$E$501, MATCH(Order_Details[[#This Row],[Order ID]],'List of Orders '!$A$2:$A$501,0))</f>
        <v>Patna</v>
      </c>
      <c r="L1339" s="4"/>
      <c r="M1339"/>
    </row>
    <row r="1340" spans="1:13" x14ac:dyDescent="0.3">
      <c r="A1340" s="1" t="s">
        <v>484</v>
      </c>
      <c r="B1340" s="2">
        <v>89</v>
      </c>
      <c r="C1340" s="2">
        <v>-89</v>
      </c>
      <c r="D1340" s="2">
        <v>2</v>
      </c>
      <c r="E1340" s="1" t="s">
        <v>463</v>
      </c>
      <c r="F1340" s="1" t="s">
        <v>483</v>
      </c>
      <c r="G1340" s="2" t="str">
        <f>VLOOKUP(Order_Details[[#This Row],[Order ID]],'List of Orders '!$A$1:$E$501,2,FALSE)</f>
        <v>01-05-2018</v>
      </c>
      <c r="H1340" s="2" t="s">
        <v>1405</v>
      </c>
      <c r="I1340" t="str">
        <f>VLOOKUP(Order_Details[[#This Row],[Order ID]],'List of Orders '!$A$1:$E$501,3,FALSE)</f>
        <v>Ritu</v>
      </c>
      <c r="J1340" t="str">
        <f>INDEX('List of Orders '!$D$2:$D$501, MATCH(Order_Details[[#This Row],[Order ID]],'List of Orders '!$A$2:$A$501,0))</f>
        <v>Haryana</v>
      </c>
      <c r="K1340" t="str">
        <f>INDEX('List of Orders '!$E$2:$E$501, MATCH(Order_Details[[#This Row],[Order ID]],'List of Orders '!$A$2:$A$501,0))</f>
        <v>Chandigarh</v>
      </c>
      <c r="L1340" s="4"/>
      <c r="M1340"/>
    </row>
    <row r="1341" spans="1:13" x14ac:dyDescent="0.3">
      <c r="A1341" s="1" t="s">
        <v>169</v>
      </c>
      <c r="B1341" s="2">
        <v>880</v>
      </c>
      <c r="C1341" s="2">
        <v>97</v>
      </c>
      <c r="D1341" s="2">
        <v>8</v>
      </c>
      <c r="E1341" s="1" t="s">
        <v>463</v>
      </c>
      <c r="F1341" s="1" t="s">
        <v>483</v>
      </c>
      <c r="G1341" s="2" t="str">
        <f>VLOOKUP(Order_Details[[#This Row],[Order ID]],'List of Orders '!$A$1:$E$501,2,FALSE)</f>
        <v>08-05-2018</v>
      </c>
      <c r="H1341" s="2" t="s">
        <v>1405</v>
      </c>
      <c r="I1341" t="str">
        <f>VLOOKUP(Order_Details[[#This Row],[Order ID]],'List of Orders '!$A$1:$E$501,3,FALSE)</f>
        <v>Parth</v>
      </c>
      <c r="J1341" t="str">
        <f>INDEX('List of Orders '!$D$2:$D$501, MATCH(Order_Details[[#This Row],[Order ID]],'List of Orders '!$A$2:$A$501,0))</f>
        <v>Maharashtra</v>
      </c>
      <c r="K1341" t="str">
        <f>INDEX('List of Orders '!$E$2:$E$501, MATCH(Order_Details[[#This Row],[Order ID]],'List of Orders '!$A$2:$A$501,0))</f>
        <v>Pune</v>
      </c>
      <c r="L1341" s="4"/>
      <c r="M1341"/>
    </row>
    <row r="1342" spans="1:13" x14ac:dyDescent="0.3">
      <c r="A1342" s="1" t="s">
        <v>485</v>
      </c>
      <c r="B1342" s="2">
        <v>22</v>
      </c>
      <c r="C1342" s="2">
        <v>-6</v>
      </c>
      <c r="D1342" s="2">
        <v>1</v>
      </c>
      <c r="E1342" s="1" t="s">
        <v>463</v>
      </c>
      <c r="F1342" s="1" t="s">
        <v>483</v>
      </c>
      <c r="G1342" s="2" t="str">
        <f>VLOOKUP(Order_Details[[#This Row],[Order ID]],'List of Orders '!$A$1:$E$501,2,FALSE)</f>
        <v>11-05-2018</v>
      </c>
      <c r="H1342" s="2" t="s">
        <v>1405</v>
      </c>
      <c r="I1342" t="str">
        <f>VLOOKUP(Order_Details[[#This Row],[Order ID]],'List of Orders '!$A$1:$E$501,3,FALSE)</f>
        <v>Parishi</v>
      </c>
      <c r="J1342" t="str">
        <f>INDEX('List of Orders '!$D$2:$D$501, MATCH(Order_Details[[#This Row],[Order ID]],'List of Orders '!$A$2:$A$501,0))</f>
        <v>West Bengal</v>
      </c>
      <c r="K1342" t="str">
        <f>INDEX('List of Orders '!$E$2:$E$501, MATCH(Order_Details[[#This Row],[Order ID]],'List of Orders '!$A$2:$A$501,0))</f>
        <v>Kolkata</v>
      </c>
      <c r="L1342" s="4"/>
      <c r="M1342"/>
    </row>
    <row r="1343" spans="1:13" x14ac:dyDescent="0.3">
      <c r="A1343" s="1" t="s">
        <v>486</v>
      </c>
      <c r="B1343" s="2">
        <v>76</v>
      </c>
      <c r="C1343" s="2">
        <v>-92</v>
      </c>
      <c r="D1343" s="2">
        <v>8</v>
      </c>
      <c r="E1343" s="1" t="s">
        <v>463</v>
      </c>
      <c r="F1343" s="1" t="s">
        <v>483</v>
      </c>
      <c r="G1343" s="2" t="str">
        <f>VLOOKUP(Order_Details[[#This Row],[Order ID]],'List of Orders '!$A$1:$E$501,2,FALSE)</f>
        <v>14-05-2018</v>
      </c>
      <c r="H1343" s="2" t="s">
        <v>1405</v>
      </c>
      <c r="I1343" t="str">
        <f>VLOOKUP(Order_Details[[#This Row],[Order ID]],'List of Orders '!$A$1:$E$501,3,FALSE)</f>
        <v>Mayank</v>
      </c>
      <c r="J1343" t="str">
        <f>INDEX('List of Orders '!$D$2:$D$501, MATCH(Order_Details[[#This Row],[Order ID]],'List of Orders '!$A$2:$A$501,0))</f>
        <v>Maharashtra</v>
      </c>
      <c r="K1343" t="str">
        <f>INDEX('List of Orders '!$E$2:$E$501, MATCH(Order_Details[[#This Row],[Order ID]],'List of Orders '!$A$2:$A$501,0))</f>
        <v>Mumbai</v>
      </c>
      <c r="L1343" s="4"/>
      <c r="M1343"/>
    </row>
    <row r="1344" spans="1:13" x14ac:dyDescent="0.3">
      <c r="A1344" s="1" t="s">
        <v>31</v>
      </c>
      <c r="B1344" s="2">
        <v>122</v>
      </c>
      <c r="C1344" s="2">
        <v>-21</v>
      </c>
      <c r="D1344" s="2">
        <v>3</v>
      </c>
      <c r="E1344" s="1" t="s">
        <v>463</v>
      </c>
      <c r="F1344" s="1" t="s">
        <v>483</v>
      </c>
      <c r="G1344" s="2" t="str">
        <f>VLOOKUP(Order_Details[[#This Row],[Order ID]],'List of Orders '!$A$1:$E$501,2,FALSE)</f>
        <v>24-05-2018</v>
      </c>
      <c r="H1344" s="2" t="s">
        <v>1405</v>
      </c>
      <c r="I1344" t="str">
        <f>VLOOKUP(Order_Details[[#This Row],[Order ID]],'List of Orders '!$A$1:$E$501,3,FALSE)</f>
        <v>Sabah</v>
      </c>
      <c r="J1344" t="str">
        <f>INDEX('List of Orders '!$D$2:$D$501, MATCH(Order_Details[[#This Row],[Order ID]],'List of Orders '!$A$2:$A$501,0))</f>
        <v>Maharashtra</v>
      </c>
      <c r="K1344" t="str">
        <f>INDEX('List of Orders '!$E$2:$E$501, MATCH(Order_Details[[#This Row],[Order ID]],'List of Orders '!$A$2:$A$501,0))</f>
        <v>Mumbai</v>
      </c>
      <c r="L1344" s="4"/>
      <c r="M1344"/>
    </row>
    <row r="1345" spans="1:13" x14ac:dyDescent="0.3">
      <c r="A1345" s="1" t="s">
        <v>31</v>
      </c>
      <c r="B1345" s="2">
        <v>121</v>
      </c>
      <c r="C1345" s="2">
        <v>-17</v>
      </c>
      <c r="D1345" s="2">
        <v>3</v>
      </c>
      <c r="E1345" s="1" t="s">
        <v>463</v>
      </c>
      <c r="F1345" s="1" t="s">
        <v>483</v>
      </c>
      <c r="G1345" s="2" t="str">
        <f>VLOOKUP(Order_Details[[#This Row],[Order ID]],'List of Orders '!$A$1:$E$501,2,FALSE)</f>
        <v>24-05-2018</v>
      </c>
      <c r="H1345" s="2" t="s">
        <v>1405</v>
      </c>
      <c r="I1345" t="str">
        <f>VLOOKUP(Order_Details[[#This Row],[Order ID]],'List of Orders '!$A$1:$E$501,3,FALSE)</f>
        <v>Sabah</v>
      </c>
      <c r="J1345" t="str">
        <f>INDEX('List of Orders '!$D$2:$D$501, MATCH(Order_Details[[#This Row],[Order ID]],'List of Orders '!$A$2:$A$501,0))</f>
        <v>Maharashtra</v>
      </c>
      <c r="K1345" t="str">
        <f>INDEX('List of Orders '!$E$2:$E$501, MATCH(Order_Details[[#This Row],[Order ID]],'List of Orders '!$A$2:$A$501,0))</f>
        <v>Mumbai</v>
      </c>
      <c r="L1345" s="4"/>
      <c r="M1345"/>
    </row>
    <row r="1346" spans="1:13" x14ac:dyDescent="0.3">
      <c r="A1346" s="1" t="s">
        <v>318</v>
      </c>
      <c r="B1346" s="2">
        <v>385</v>
      </c>
      <c r="C1346" s="2">
        <v>-77</v>
      </c>
      <c r="D1346" s="2">
        <v>11</v>
      </c>
      <c r="E1346" s="1" t="s">
        <v>463</v>
      </c>
      <c r="F1346" s="1" t="s">
        <v>483</v>
      </c>
      <c r="G1346" s="2" t="str">
        <f>VLOOKUP(Order_Details[[#This Row],[Order ID]],'List of Orders '!$A$1:$E$501,2,FALSE)</f>
        <v>01-06-2018</v>
      </c>
      <c r="H1346" s="2" t="s">
        <v>1405</v>
      </c>
      <c r="I1346" t="str">
        <f>VLOOKUP(Order_Details[[#This Row],[Order ID]],'List of Orders '!$A$1:$E$501,3,FALSE)</f>
        <v>Sweta</v>
      </c>
      <c r="J1346" t="str">
        <f>INDEX('List of Orders '!$D$2:$D$501, MATCH(Order_Details[[#This Row],[Order ID]],'List of Orders '!$A$2:$A$501,0))</f>
        <v>Maharashtra</v>
      </c>
      <c r="K1346" t="str">
        <f>INDEX('List of Orders '!$E$2:$E$501, MATCH(Order_Details[[#This Row],[Order ID]],'List of Orders '!$A$2:$A$501,0))</f>
        <v>Mumbai</v>
      </c>
      <c r="L1346" s="4"/>
      <c r="M1346"/>
    </row>
    <row r="1347" spans="1:13" x14ac:dyDescent="0.3">
      <c r="A1347" s="1" t="s">
        <v>487</v>
      </c>
      <c r="B1347" s="2">
        <v>123</v>
      </c>
      <c r="C1347" s="2">
        <v>17</v>
      </c>
      <c r="D1347" s="2">
        <v>3</v>
      </c>
      <c r="E1347" s="1" t="s">
        <v>463</v>
      </c>
      <c r="F1347" s="1" t="s">
        <v>483</v>
      </c>
      <c r="G1347" s="2" t="str">
        <f>VLOOKUP(Order_Details[[#This Row],[Order ID]],'List of Orders '!$A$1:$E$501,2,FALSE)</f>
        <v>07-06-2018</v>
      </c>
      <c r="H1347" s="2" t="s">
        <v>1405</v>
      </c>
      <c r="I1347" t="str">
        <f>VLOOKUP(Order_Details[[#This Row],[Order ID]],'List of Orders '!$A$1:$E$501,3,FALSE)</f>
        <v>Rhea</v>
      </c>
      <c r="J1347" t="str">
        <f>INDEX('List of Orders '!$D$2:$D$501, MATCH(Order_Details[[#This Row],[Order ID]],'List of Orders '!$A$2:$A$501,0))</f>
        <v>Himachal Pradesh</v>
      </c>
      <c r="K1347" t="str">
        <f>INDEX('List of Orders '!$E$2:$E$501, MATCH(Order_Details[[#This Row],[Order ID]],'List of Orders '!$A$2:$A$501,0))</f>
        <v>Simla</v>
      </c>
      <c r="L1347" s="4"/>
      <c r="M1347"/>
    </row>
    <row r="1348" spans="1:13" x14ac:dyDescent="0.3">
      <c r="A1348" s="1" t="s">
        <v>43</v>
      </c>
      <c r="B1348" s="2">
        <v>155</v>
      </c>
      <c r="C1348" s="2">
        <v>56</v>
      </c>
      <c r="D1348" s="2">
        <v>3</v>
      </c>
      <c r="E1348" s="1" t="s">
        <v>463</v>
      </c>
      <c r="F1348" s="1" t="s">
        <v>483</v>
      </c>
      <c r="G1348" s="2" t="str">
        <f>VLOOKUP(Order_Details[[#This Row],[Order ID]],'List of Orders '!$A$1:$E$501,2,FALSE)</f>
        <v>22-06-2018</v>
      </c>
      <c r="H1348" s="2" t="s">
        <v>1405</v>
      </c>
      <c r="I1348" t="str">
        <f>VLOOKUP(Order_Details[[#This Row],[Order ID]],'List of Orders '!$A$1:$E$501,3,FALSE)</f>
        <v>Shreya</v>
      </c>
      <c r="J1348" t="str">
        <f>INDEX('List of Orders '!$D$2:$D$501, MATCH(Order_Details[[#This Row],[Order ID]],'List of Orders '!$A$2:$A$501,0))</f>
        <v>Kerala</v>
      </c>
      <c r="K1348" t="str">
        <f>INDEX('List of Orders '!$E$2:$E$501, MATCH(Order_Details[[#This Row],[Order ID]],'List of Orders '!$A$2:$A$501,0))</f>
        <v>Thiruvananthapuram</v>
      </c>
      <c r="L1348" s="4"/>
      <c r="M1348"/>
    </row>
    <row r="1349" spans="1:13" x14ac:dyDescent="0.3">
      <c r="A1349" s="1" t="s">
        <v>345</v>
      </c>
      <c r="B1349" s="2">
        <v>51</v>
      </c>
      <c r="C1349" s="2">
        <v>7</v>
      </c>
      <c r="D1349" s="2">
        <v>2</v>
      </c>
      <c r="E1349" s="1" t="s">
        <v>463</v>
      </c>
      <c r="F1349" s="1" t="s">
        <v>483</v>
      </c>
      <c r="G1349" s="2" t="str">
        <f>VLOOKUP(Order_Details[[#This Row],[Order ID]],'List of Orders '!$A$1:$E$501,2,FALSE)</f>
        <v>24-06-2018</v>
      </c>
      <c r="H1349" s="2" t="s">
        <v>1405</v>
      </c>
      <c r="I1349" t="str">
        <f>VLOOKUP(Order_Details[[#This Row],[Order ID]],'List of Orders '!$A$1:$E$501,3,FALSE)</f>
        <v>Sheetal</v>
      </c>
      <c r="J1349" t="str">
        <f>INDEX('List of Orders '!$D$2:$D$501, MATCH(Order_Details[[#This Row],[Order ID]],'List of Orders '!$A$2:$A$501,0))</f>
        <v>Madhya Pradesh</v>
      </c>
      <c r="K1349" t="str">
        <f>INDEX('List of Orders '!$E$2:$E$501, MATCH(Order_Details[[#This Row],[Order ID]],'List of Orders '!$A$2:$A$501,0))</f>
        <v>Indore</v>
      </c>
      <c r="L1349" s="4"/>
      <c r="M1349"/>
    </row>
    <row r="1350" spans="1:13" x14ac:dyDescent="0.3">
      <c r="A1350" s="1" t="s">
        <v>345</v>
      </c>
      <c r="B1350" s="2">
        <v>264</v>
      </c>
      <c r="C1350" s="2">
        <v>-30</v>
      </c>
      <c r="D1350" s="2">
        <v>3</v>
      </c>
      <c r="E1350" s="1" t="s">
        <v>463</v>
      </c>
      <c r="F1350" s="1" t="s">
        <v>483</v>
      </c>
      <c r="G1350" s="2" t="str">
        <f>VLOOKUP(Order_Details[[#This Row],[Order ID]],'List of Orders '!$A$1:$E$501,2,FALSE)</f>
        <v>24-06-2018</v>
      </c>
      <c r="H1350" s="2" t="s">
        <v>1405</v>
      </c>
      <c r="I1350" t="str">
        <f>VLOOKUP(Order_Details[[#This Row],[Order ID]],'List of Orders '!$A$1:$E$501,3,FALSE)</f>
        <v>Sheetal</v>
      </c>
      <c r="J1350" t="str">
        <f>INDEX('List of Orders '!$D$2:$D$501, MATCH(Order_Details[[#This Row],[Order ID]],'List of Orders '!$A$2:$A$501,0))</f>
        <v>Madhya Pradesh</v>
      </c>
      <c r="K1350" t="str">
        <f>INDEX('List of Orders '!$E$2:$E$501, MATCH(Order_Details[[#This Row],[Order ID]],'List of Orders '!$A$2:$A$501,0))</f>
        <v>Indore</v>
      </c>
      <c r="L1350" s="4"/>
      <c r="M1350"/>
    </row>
    <row r="1351" spans="1:13" x14ac:dyDescent="0.3">
      <c r="A1351" s="1" t="s">
        <v>488</v>
      </c>
      <c r="B1351" s="2">
        <v>141</v>
      </c>
      <c r="C1351" s="2">
        <v>28</v>
      </c>
      <c r="D1351" s="2">
        <v>7</v>
      </c>
      <c r="E1351" s="1" t="s">
        <v>463</v>
      </c>
      <c r="F1351" s="1" t="s">
        <v>483</v>
      </c>
      <c r="G1351" s="2" t="str">
        <f>VLOOKUP(Order_Details[[#This Row],[Order ID]],'List of Orders '!$A$1:$E$501,2,FALSE)</f>
        <v>01-07-2018</v>
      </c>
      <c r="H1351" s="2" t="s">
        <v>1405</v>
      </c>
      <c r="I1351" t="str">
        <f>VLOOKUP(Order_Details[[#This Row],[Order ID]],'List of Orders '!$A$1:$E$501,3,FALSE)</f>
        <v>Rashmi</v>
      </c>
      <c r="J1351" t="str">
        <f>INDEX('List of Orders '!$D$2:$D$501, MATCH(Order_Details[[#This Row],[Order ID]],'List of Orders '!$A$2:$A$501,0))</f>
        <v>Madhya Pradesh</v>
      </c>
      <c r="K1351" t="str">
        <f>INDEX('List of Orders '!$E$2:$E$501, MATCH(Order_Details[[#This Row],[Order ID]],'List of Orders '!$A$2:$A$501,0))</f>
        <v>Indore</v>
      </c>
      <c r="L1351" s="4"/>
      <c r="M1351"/>
    </row>
    <row r="1352" spans="1:13" x14ac:dyDescent="0.3">
      <c r="A1352" s="1" t="s">
        <v>261</v>
      </c>
      <c r="B1352" s="2">
        <v>20</v>
      </c>
      <c r="C1352" s="2">
        <v>-22</v>
      </c>
      <c r="D1352" s="2">
        <v>1</v>
      </c>
      <c r="E1352" s="1" t="s">
        <v>463</v>
      </c>
      <c r="F1352" s="1" t="s">
        <v>483</v>
      </c>
      <c r="G1352" s="2" t="str">
        <f>VLOOKUP(Order_Details[[#This Row],[Order ID]],'List of Orders '!$A$1:$E$501,2,FALSE)</f>
        <v>08-07-2018</v>
      </c>
      <c r="H1352" s="2" t="s">
        <v>1405</v>
      </c>
      <c r="I1352" t="str">
        <f>VLOOKUP(Order_Details[[#This Row],[Order ID]],'List of Orders '!$A$1:$E$501,3,FALSE)</f>
        <v>Kritika</v>
      </c>
      <c r="J1352" t="str">
        <f>INDEX('List of Orders '!$D$2:$D$501, MATCH(Order_Details[[#This Row],[Order ID]],'List of Orders '!$A$2:$A$501,0))</f>
        <v>Uttar Pradesh</v>
      </c>
      <c r="K1352" t="str">
        <f>INDEX('List of Orders '!$E$2:$E$501, MATCH(Order_Details[[#This Row],[Order ID]],'List of Orders '!$A$2:$A$501,0))</f>
        <v>Lucknow</v>
      </c>
      <c r="L1352" s="4"/>
      <c r="M1352"/>
    </row>
    <row r="1353" spans="1:13" x14ac:dyDescent="0.3">
      <c r="A1353" s="1" t="s">
        <v>52</v>
      </c>
      <c r="B1353" s="2">
        <v>42</v>
      </c>
      <c r="C1353" s="2">
        <v>-23</v>
      </c>
      <c r="D1353" s="2">
        <v>2</v>
      </c>
      <c r="E1353" s="1" t="s">
        <v>463</v>
      </c>
      <c r="F1353" s="1" t="s">
        <v>483</v>
      </c>
      <c r="G1353" s="2" t="str">
        <f>VLOOKUP(Order_Details[[#This Row],[Order ID]],'List of Orders '!$A$1:$E$501,2,FALSE)</f>
        <v>12-07-2018</v>
      </c>
      <c r="H1353" s="2" t="s">
        <v>1405</v>
      </c>
      <c r="I1353" t="str">
        <f>VLOOKUP(Order_Details[[#This Row],[Order ID]],'List of Orders '!$A$1:$E$501,3,FALSE)</f>
        <v>Ekta</v>
      </c>
      <c r="J1353" t="str">
        <f>INDEX('List of Orders '!$D$2:$D$501, MATCH(Order_Details[[#This Row],[Order ID]],'List of Orders '!$A$2:$A$501,0))</f>
        <v>Madhya Pradesh</v>
      </c>
      <c r="K1353" t="str">
        <f>INDEX('List of Orders '!$E$2:$E$501, MATCH(Order_Details[[#This Row],[Order ID]],'List of Orders '!$A$2:$A$501,0))</f>
        <v>Indore</v>
      </c>
      <c r="L1353" s="4"/>
      <c r="M1353"/>
    </row>
    <row r="1354" spans="1:13" x14ac:dyDescent="0.3">
      <c r="A1354" s="1" t="s">
        <v>264</v>
      </c>
      <c r="B1354" s="2">
        <v>191</v>
      </c>
      <c r="C1354" s="2">
        <v>13</v>
      </c>
      <c r="D1354" s="2">
        <v>8</v>
      </c>
      <c r="E1354" s="1" t="s">
        <v>463</v>
      </c>
      <c r="F1354" s="1" t="s">
        <v>483</v>
      </c>
      <c r="G1354" s="2" t="str">
        <f>VLOOKUP(Order_Details[[#This Row],[Order ID]],'List of Orders '!$A$1:$E$501,2,FALSE)</f>
        <v>17-07-2018</v>
      </c>
      <c r="H1354" s="2" t="s">
        <v>1405</v>
      </c>
      <c r="I1354" t="str">
        <f>VLOOKUP(Order_Details[[#This Row],[Order ID]],'List of Orders '!$A$1:$E$501,3,FALSE)</f>
        <v>Kishwar</v>
      </c>
      <c r="J1354" t="str">
        <f>INDEX('List of Orders '!$D$2:$D$501, MATCH(Order_Details[[#This Row],[Order ID]],'List of Orders '!$A$2:$A$501,0))</f>
        <v>Madhya Pradesh</v>
      </c>
      <c r="K1354" t="str">
        <f>INDEX('List of Orders '!$E$2:$E$501, MATCH(Order_Details[[#This Row],[Order ID]],'List of Orders '!$A$2:$A$501,0))</f>
        <v>Indore</v>
      </c>
      <c r="L1354" s="4"/>
      <c r="M1354"/>
    </row>
    <row r="1355" spans="1:13" x14ac:dyDescent="0.3">
      <c r="A1355" s="1" t="s">
        <v>320</v>
      </c>
      <c r="B1355" s="2">
        <v>216</v>
      </c>
      <c r="C1355" s="2">
        <v>-38</v>
      </c>
      <c r="D1355" s="2">
        <v>6</v>
      </c>
      <c r="E1355" s="1" t="s">
        <v>463</v>
      </c>
      <c r="F1355" s="1" t="s">
        <v>483</v>
      </c>
      <c r="G1355" s="2" t="str">
        <f>VLOOKUP(Order_Details[[#This Row],[Order ID]],'List of Orders '!$A$1:$E$501,2,FALSE)</f>
        <v>19-07-2018</v>
      </c>
      <c r="H1355" s="2" t="s">
        <v>1405</v>
      </c>
      <c r="I1355" t="str">
        <f>VLOOKUP(Order_Details[[#This Row],[Order ID]],'List of Orders '!$A$1:$E$501,3,FALSE)</f>
        <v>Megha</v>
      </c>
      <c r="J1355" t="str">
        <f>INDEX('List of Orders '!$D$2:$D$501, MATCH(Order_Details[[#This Row],[Order ID]],'List of Orders '!$A$2:$A$501,0))</f>
        <v>Maharashtra</v>
      </c>
      <c r="K1355" t="str">
        <f>INDEX('List of Orders '!$E$2:$E$501, MATCH(Order_Details[[#This Row],[Order ID]],'List of Orders '!$A$2:$A$501,0))</f>
        <v>Pune</v>
      </c>
      <c r="L1355" s="4"/>
      <c r="M1355"/>
    </row>
    <row r="1356" spans="1:13" x14ac:dyDescent="0.3">
      <c r="A1356" s="1" t="s">
        <v>320</v>
      </c>
      <c r="B1356" s="2">
        <v>616</v>
      </c>
      <c r="C1356" s="2">
        <v>-69</v>
      </c>
      <c r="D1356" s="2">
        <v>7</v>
      </c>
      <c r="E1356" s="1" t="s">
        <v>463</v>
      </c>
      <c r="F1356" s="1" t="s">
        <v>483</v>
      </c>
      <c r="G1356" s="2" t="str">
        <f>VLOOKUP(Order_Details[[#This Row],[Order ID]],'List of Orders '!$A$1:$E$501,2,FALSE)</f>
        <v>19-07-2018</v>
      </c>
      <c r="H1356" s="2" t="s">
        <v>1405</v>
      </c>
      <c r="I1356" t="str">
        <f>VLOOKUP(Order_Details[[#This Row],[Order ID]],'List of Orders '!$A$1:$E$501,3,FALSE)</f>
        <v>Megha</v>
      </c>
      <c r="J1356" t="str">
        <f>INDEX('List of Orders '!$D$2:$D$501, MATCH(Order_Details[[#This Row],[Order ID]],'List of Orders '!$A$2:$A$501,0))</f>
        <v>Maharashtra</v>
      </c>
      <c r="K1356" t="str">
        <f>INDEX('List of Orders '!$E$2:$E$501, MATCH(Order_Details[[#This Row],[Order ID]],'List of Orders '!$A$2:$A$501,0))</f>
        <v>Pune</v>
      </c>
      <c r="L1356" s="4"/>
      <c r="M1356"/>
    </row>
    <row r="1357" spans="1:13" x14ac:dyDescent="0.3">
      <c r="A1357" s="1" t="s">
        <v>489</v>
      </c>
      <c r="B1357" s="2">
        <v>131</v>
      </c>
      <c r="C1357" s="2">
        <v>-154</v>
      </c>
      <c r="D1357" s="2">
        <v>8</v>
      </c>
      <c r="E1357" s="1" t="s">
        <v>463</v>
      </c>
      <c r="F1357" s="1" t="s">
        <v>483</v>
      </c>
      <c r="G1357" s="2" t="str">
        <f>VLOOKUP(Order_Details[[#This Row],[Order ID]],'List of Orders '!$A$1:$E$501,2,FALSE)</f>
        <v>09-08-2018</v>
      </c>
      <c r="H1357" s="2" t="s">
        <v>1405</v>
      </c>
      <c r="I1357" t="str">
        <f>VLOOKUP(Order_Details[[#This Row],[Order ID]],'List of Orders '!$A$1:$E$501,3,FALSE)</f>
        <v>Akash</v>
      </c>
      <c r="J1357" t="str">
        <f>INDEX('List of Orders '!$D$2:$D$501, MATCH(Order_Details[[#This Row],[Order ID]],'List of Orders '!$A$2:$A$501,0))</f>
        <v>West Bengal</v>
      </c>
      <c r="K1357" t="str">
        <f>INDEX('List of Orders '!$E$2:$E$501, MATCH(Order_Details[[#This Row],[Order ID]],'List of Orders '!$A$2:$A$501,0))</f>
        <v>Kolkata</v>
      </c>
      <c r="L1357" s="4"/>
      <c r="M1357"/>
    </row>
    <row r="1358" spans="1:13" x14ac:dyDescent="0.3">
      <c r="A1358" s="1" t="s">
        <v>57</v>
      </c>
      <c r="B1358" s="2">
        <v>70</v>
      </c>
      <c r="C1358" s="2">
        <v>-14</v>
      </c>
      <c r="D1358" s="2">
        <v>2</v>
      </c>
      <c r="E1358" s="1" t="s">
        <v>463</v>
      </c>
      <c r="F1358" s="1" t="s">
        <v>483</v>
      </c>
      <c r="G1358" s="2" t="str">
        <f>VLOOKUP(Order_Details[[#This Row],[Order ID]],'List of Orders '!$A$1:$E$501,2,FALSE)</f>
        <v>16-08-2018</v>
      </c>
      <c r="H1358" s="2" t="s">
        <v>1405</v>
      </c>
      <c r="I1358" t="str">
        <f>VLOOKUP(Order_Details[[#This Row],[Order ID]],'List of Orders '!$A$1:$E$501,3,FALSE)</f>
        <v>Ayush</v>
      </c>
      <c r="J1358" t="str">
        <f>INDEX('List of Orders '!$D$2:$D$501, MATCH(Order_Details[[#This Row],[Order ID]],'List of Orders '!$A$2:$A$501,0))</f>
        <v>Punjab</v>
      </c>
      <c r="K1358" t="str">
        <f>INDEX('List of Orders '!$E$2:$E$501, MATCH(Order_Details[[#This Row],[Order ID]],'List of Orders '!$A$2:$A$501,0))</f>
        <v>Chandigarh</v>
      </c>
      <c r="L1358" s="4"/>
      <c r="M1358"/>
    </row>
    <row r="1359" spans="1:13" x14ac:dyDescent="0.3">
      <c r="A1359" s="1" t="s">
        <v>60</v>
      </c>
      <c r="B1359" s="2">
        <v>132</v>
      </c>
      <c r="C1359" s="2">
        <v>-79</v>
      </c>
      <c r="D1359" s="2">
        <v>5</v>
      </c>
      <c r="E1359" s="1" t="s">
        <v>463</v>
      </c>
      <c r="F1359" s="1" t="s">
        <v>483</v>
      </c>
      <c r="G1359" s="2" t="str">
        <f>VLOOKUP(Order_Details[[#This Row],[Order ID]],'List of Orders '!$A$1:$E$501,2,FALSE)</f>
        <v>23-08-2018</v>
      </c>
      <c r="H1359" s="2" t="s">
        <v>1405</v>
      </c>
      <c r="I1359" t="str">
        <f>VLOOKUP(Order_Details[[#This Row],[Order ID]],'List of Orders '!$A$1:$E$501,3,FALSE)</f>
        <v>Kartik</v>
      </c>
      <c r="J1359" t="str">
        <f>INDEX('List of Orders '!$D$2:$D$501, MATCH(Order_Details[[#This Row],[Order ID]],'List of Orders '!$A$2:$A$501,0))</f>
        <v>Gujarat</v>
      </c>
      <c r="K1359" t="str">
        <f>INDEX('List of Orders '!$E$2:$E$501, MATCH(Order_Details[[#This Row],[Order ID]],'List of Orders '!$A$2:$A$501,0))</f>
        <v>Ahmedabad</v>
      </c>
      <c r="L1359" s="4"/>
      <c r="M1359"/>
    </row>
    <row r="1360" spans="1:13" x14ac:dyDescent="0.3">
      <c r="A1360" s="1" t="s">
        <v>62</v>
      </c>
      <c r="B1360" s="2">
        <v>539</v>
      </c>
      <c r="C1360" s="2">
        <v>-146</v>
      </c>
      <c r="D1360" s="2">
        <v>7</v>
      </c>
      <c r="E1360" s="1" t="s">
        <v>463</v>
      </c>
      <c r="F1360" s="1" t="s">
        <v>483</v>
      </c>
      <c r="G1360" s="2" t="str">
        <f>VLOOKUP(Order_Details[[#This Row],[Order ID]],'List of Orders '!$A$1:$E$501,2,FALSE)</f>
        <v>28-08-2018</v>
      </c>
      <c r="H1360" s="2" t="s">
        <v>1405</v>
      </c>
      <c r="I1360" t="str">
        <f>VLOOKUP(Order_Details[[#This Row],[Order ID]],'List of Orders '!$A$1:$E$501,3,FALSE)</f>
        <v>Priyanshu</v>
      </c>
      <c r="J1360" t="str">
        <f>INDEX('List of Orders '!$D$2:$D$501, MATCH(Order_Details[[#This Row],[Order ID]],'List of Orders '!$A$2:$A$501,0))</f>
        <v>Madhya Pradesh</v>
      </c>
      <c r="K1360" t="str">
        <f>INDEX('List of Orders '!$E$2:$E$501, MATCH(Order_Details[[#This Row],[Order ID]],'List of Orders '!$A$2:$A$501,0))</f>
        <v>Indore</v>
      </c>
      <c r="L1360" s="4"/>
      <c r="M1360"/>
    </row>
    <row r="1361" spans="1:13" x14ac:dyDescent="0.3">
      <c r="A1361" s="1" t="s">
        <v>62</v>
      </c>
      <c r="B1361" s="2">
        <v>78</v>
      </c>
      <c r="C1361" s="2">
        <v>-6</v>
      </c>
      <c r="D1361" s="2">
        <v>2</v>
      </c>
      <c r="E1361" s="1" t="s">
        <v>463</v>
      </c>
      <c r="F1361" s="1" t="s">
        <v>483</v>
      </c>
      <c r="G1361" s="2" t="str">
        <f>VLOOKUP(Order_Details[[#This Row],[Order ID]],'List of Orders '!$A$1:$E$501,2,FALSE)</f>
        <v>28-08-2018</v>
      </c>
      <c r="H1361" s="2" t="s">
        <v>1405</v>
      </c>
      <c r="I1361" t="str">
        <f>VLOOKUP(Order_Details[[#This Row],[Order ID]],'List of Orders '!$A$1:$E$501,3,FALSE)</f>
        <v>Priyanshu</v>
      </c>
      <c r="J1361" t="str">
        <f>INDEX('List of Orders '!$D$2:$D$501, MATCH(Order_Details[[#This Row],[Order ID]],'List of Orders '!$A$2:$A$501,0))</f>
        <v>Madhya Pradesh</v>
      </c>
      <c r="K1361" t="str">
        <f>INDEX('List of Orders '!$E$2:$E$501, MATCH(Order_Details[[#This Row],[Order ID]],'List of Orders '!$A$2:$A$501,0))</f>
        <v>Indore</v>
      </c>
      <c r="L1361" s="4"/>
      <c r="M1361"/>
    </row>
    <row r="1362" spans="1:13" x14ac:dyDescent="0.3">
      <c r="A1362" s="1" t="s">
        <v>182</v>
      </c>
      <c r="B1362" s="2">
        <v>47</v>
      </c>
      <c r="C1362" s="2">
        <v>-114</v>
      </c>
      <c r="D1362" s="2">
        <v>5</v>
      </c>
      <c r="E1362" s="1" t="s">
        <v>463</v>
      </c>
      <c r="F1362" s="1" t="s">
        <v>483</v>
      </c>
      <c r="G1362" s="2" t="str">
        <f>VLOOKUP(Order_Details[[#This Row],[Order ID]],'List of Orders '!$A$1:$E$501,2,FALSE)</f>
        <v>31-08-2018</v>
      </c>
      <c r="H1362" s="2" t="s">
        <v>1405</v>
      </c>
      <c r="I1362" t="str">
        <f>VLOOKUP(Order_Details[[#This Row],[Order ID]],'List of Orders '!$A$1:$E$501,3,FALSE)</f>
        <v>Shivam</v>
      </c>
      <c r="J1362" t="str">
        <f>INDEX('List of Orders '!$D$2:$D$501, MATCH(Order_Details[[#This Row],[Order ID]],'List of Orders '!$A$2:$A$501,0))</f>
        <v>Uttar Pradesh</v>
      </c>
      <c r="K1362" t="str">
        <f>INDEX('List of Orders '!$E$2:$E$501, MATCH(Order_Details[[#This Row],[Order ID]],'List of Orders '!$A$2:$A$501,0))</f>
        <v>Lucknow</v>
      </c>
      <c r="L1362" s="4"/>
      <c r="M1362"/>
    </row>
    <row r="1363" spans="1:13" x14ac:dyDescent="0.3">
      <c r="A1363" s="1" t="s">
        <v>183</v>
      </c>
      <c r="B1363" s="2">
        <v>98</v>
      </c>
      <c r="C1363" s="2">
        <v>9</v>
      </c>
      <c r="D1363" s="2">
        <v>2</v>
      </c>
      <c r="E1363" s="1" t="s">
        <v>463</v>
      </c>
      <c r="F1363" s="1" t="s">
        <v>483</v>
      </c>
      <c r="G1363" s="2" t="str">
        <f>VLOOKUP(Order_Details[[#This Row],[Order ID]],'List of Orders '!$A$1:$E$501,2,FALSE)</f>
        <v>04-09-2018</v>
      </c>
      <c r="H1363" s="2" t="s">
        <v>1405</v>
      </c>
      <c r="I1363" t="str">
        <f>VLOOKUP(Order_Details[[#This Row],[Order ID]],'List of Orders '!$A$1:$E$501,3,FALSE)</f>
        <v>Mohit</v>
      </c>
      <c r="J1363" t="str">
        <f>INDEX('List of Orders '!$D$2:$D$501, MATCH(Order_Details[[#This Row],[Order ID]],'List of Orders '!$A$2:$A$501,0))</f>
        <v>Madhya Pradesh</v>
      </c>
      <c r="K1363" t="str">
        <f>INDEX('List of Orders '!$E$2:$E$501, MATCH(Order_Details[[#This Row],[Order ID]],'List of Orders '!$A$2:$A$501,0))</f>
        <v>Indore</v>
      </c>
      <c r="L1363" s="4"/>
      <c r="M1363"/>
    </row>
    <row r="1364" spans="1:13" x14ac:dyDescent="0.3">
      <c r="A1364" s="1" t="s">
        <v>470</v>
      </c>
      <c r="B1364" s="2">
        <v>110</v>
      </c>
      <c r="C1364" s="2">
        <v>35</v>
      </c>
      <c r="D1364" s="2">
        <v>1</v>
      </c>
      <c r="E1364" s="1" t="s">
        <v>463</v>
      </c>
      <c r="F1364" s="1" t="s">
        <v>483</v>
      </c>
      <c r="G1364" s="2" t="str">
        <f>VLOOKUP(Order_Details[[#This Row],[Order ID]],'List of Orders '!$A$1:$E$501,2,FALSE)</f>
        <v>17-09-2018</v>
      </c>
      <c r="H1364" s="2" t="s">
        <v>1405</v>
      </c>
      <c r="I1364" t="str">
        <f>VLOOKUP(Order_Details[[#This Row],[Order ID]],'List of Orders '!$A$1:$E$501,3,FALSE)</f>
        <v>Sakshi</v>
      </c>
      <c r="J1364" t="str">
        <f>INDEX('List of Orders '!$D$2:$D$501, MATCH(Order_Details[[#This Row],[Order ID]],'List of Orders '!$A$2:$A$501,0))</f>
        <v>Madhya Pradesh</v>
      </c>
      <c r="K1364" t="str">
        <f>INDEX('List of Orders '!$E$2:$E$501, MATCH(Order_Details[[#This Row],[Order ID]],'List of Orders '!$A$2:$A$501,0))</f>
        <v>Indore</v>
      </c>
      <c r="L1364" s="4"/>
      <c r="M1364"/>
    </row>
    <row r="1365" spans="1:13" x14ac:dyDescent="0.3">
      <c r="A1365" s="1" t="s">
        <v>490</v>
      </c>
      <c r="B1365" s="2">
        <v>38</v>
      </c>
      <c r="C1365" s="2">
        <v>-6</v>
      </c>
      <c r="D1365" s="2">
        <v>2</v>
      </c>
      <c r="E1365" s="1" t="s">
        <v>463</v>
      </c>
      <c r="F1365" s="1" t="s">
        <v>483</v>
      </c>
      <c r="G1365" s="2" t="str">
        <f>VLOOKUP(Order_Details[[#This Row],[Order ID]],'List of Orders '!$A$1:$E$501,2,FALSE)</f>
        <v>21-09-2018</v>
      </c>
      <c r="H1365" s="2" t="s">
        <v>1405</v>
      </c>
      <c r="I1365" t="str">
        <f>VLOOKUP(Order_Details[[#This Row],[Order ID]],'List of Orders '!$A$1:$E$501,3,FALSE)</f>
        <v>Snehal</v>
      </c>
      <c r="J1365" t="str">
        <f>INDEX('List of Orders '!$D$2:$D$501, MATCH(Order_Details[[#This Row],[Order ID]],'List of Orders '!$A$2:$A$501,0))</f>
        <v>Punjab</v>
      </c>
      <c r="K1365" t="str">
        <f>INDEX('List of Orders '!$E$2:$E$501, MATCH(Order_Details[[#This Row],[Order ID]],'List of Orders '!$A$2:$A$501,0))</f>
        <v>Chandigarh</v>
      </c>
      <c r="L1365" s="4"/>
      <c r="M1365"/>
    </row>
    <row r="1366" spans="1:13" x14ac:dyDescent="0.3">
      <c r="A1366" s="1" t="s">
        <v>75</v>
      </c>
      <c r="B1366" s="2">
        <v>140</v>
      </c>
      <c r="C1366" s="2">
        <v>-58</v>
      </c>
      <c r="D1366" s="2">
        <v>4</v>
      </c>
      <c r="E1366" s="1" t="s">
        <v>463</v>
      </c>
      <c r="F1366" s="1" t="s">
        <v>483</v>
      </c>
      <c r="G1366" s="2" t="str">
        <f>VLOOKUP(Order_Details[[#This Row],[Order ID]],'List of Orders '!$A$1:$E$501,2,FALSE)</f>
        <v>04-10-2018</v>
      </c>
      <c r="H1366" s="2" t="s">
        <v>1405</v>
      </c>
      <c r="I1366" t="str">
        <f>VLOOKUP(Order_Details[[#This Row],[Order ID]],'List of Orders '!$A$1:$E$501,3,FALSE)</f>
        <v>Asish</v>
      </c>
      <c r="J1366" t="str">
        <f>INDEX('List of Orders '!$D$2:$D$501, MATCH(Order_Details[[#This Row],[Order ID]],'List of Orders '!$A$2:$A$501,0))</f>
        <v>Jammu And Kashmir</v>
      </c>
      <c r="K1366" t="str">
        <f>INDEX('List of Orders '!$E$2:$E$501, MATCH(Order_Details[[#This Row],[Order ID]],'List of Orders '!$A$2:$A$501,0))</f>
        <v>Kashmir</v>
      </c>
      <c r="L1366" s="4"/>
      <c r="M1366"/>
    </row>
    <row r="1367" spans="1:13" x14ac:dyDescent="0.3">
      <c r="A1367" s="1" t="s">
        <v>386</v>
      </c>
      <c r="B1367" s="2">
        <v>67</v>
      </c>
      <c r="C1367" s="2">
        <v>-86</v>
      </c>
      <c r="D1367" s="2">
        <v>9</v>
      </c>
      <c r="E1367" s="1" t="s">
        <v>463</v>
      </c>
      <c r="F1367" s="1" t="s">
        <v>483</v>
      </c>
      <c r="G1367" s="2" t="str">
        <f>VLOOKUP(Order_Details[[#This Row],[Order ID]],'List of Orders '!$A$1:$E$501,2,FALSE)</f>
        <v>06-10-2018</v>
      </c>
      <c r="H1367" s="2" t="s">
        <v>1405</v>
      </c>
      <c r="I1367" t="str">
        <f>VLOOKUP(Order_Details[[#This Row],[Order ID]],'List of Orders '!$A$1:$E$501,3,FALSE)</f>
        <v>Akshay</v>
      </c>
      <c r="J1367" t="str">
        <f>INDEX('List of Orders '!$D$2:$D$501, MATCH(Order_Details[[#This Row],[Order ID]],'List of Orders '!$A$2:$A$501,0))</f>
        <v>Uttar Pradesh</v>
      </c>
      <c r="K1367" t="str">
        <f>INDEX('List of Orders '!$E$2:$E$501, MATCH(Order_Details[[#This Row],[Order ID]],'List of Orders '!$A$2:$A$501,0))</f>
        <v>Lucknow</v>
      </c>
      <c r="L1367" s="4"/>
      <c r="M1367"/>
    </row>
    <row r="1368" spans="1:13" x14ac:dyDescent="0.3">
      <c r="A1368" s="1" t="s">
        <v>194</v>
      </c>
      <c r="B1368" s="2">
        <v>94</v>
      </c>
      <c r="C1368" s="2">
        <v>20</v>
      </c>
      <c r="D1368" s="2">
        <v>2</v>
      </c>
      <c r="E1368" s="1" t="s">
        <v>463</v>
      </c>
      <c r="F1368" s="1" t="s">
        <v>483</v>
      </c>
      <c r="G1368" s="2" t="str">
        <f>VLOOKUP(Order_Details[[#This Row],[Order ID]],'List of Orders '!$A$1:$E$501,2,FALSE)</f>
        <v>04-11-2018</v>
      </c>
      <c r="H1368" s="2" t="s">
        <v>1405</v>
      </c>
      <c r="I1368" t="str">
        <f>VLOOKUP(Order_Details[[#This Row],[Order ID]],'List of Orders '!$A$1:$E$501,3,FALSE)</f>
        <v>Sandeep</v>
      </c>
      <c r="J1368" t="str">
        <f>INDEX('List of Orders '!$D$2:$D$501, MATCH(Order_Details[[#This Row],[Order ID]],'List of Orders '!$A$2:$A$501,0))</f>
        <v>Madhya Pradesh</v>
      </c>
      <c r="K1368" t="str">
        <f>INDEX('List of Orders '!$E$2:$E$501, MATCH(Order_Details[[#This Row],[Order ID]],'List of Orders '!$A$2:$A$501,0))</f>
        <v>Indore</v>
      </c>
      <c r="L1368" s="4"/>
      <c r="M1368"/>
    </row>
    <row r="1369" spans="1:13" x14ac:dyDescent="0.3">
      <c r="A1369" s="1" t="s">
        <v>410</v>
      </c>
      <c r="B1369" s="2">
        <v>104</v>
      </c>
      <c r="C1369" s="2">
        <v>2</v>
      </c>
      <c r="D1369" s="2">
        <v>2</v>
      </c>
      <c r="E1369" s="1" t="s">
        <v>463</v>
      </c>
      <c r="F1369" s="1" t="s">
        <v>483</v>
      </c>
      <c r="G1369" s="2" t="str">
        <f>VLOOKUP(Order_Details[[#This Row],[Order ID]],'List of Orders '!$A$1:$E$501,2,FALSE)</f>
        <v>09-11-2018</v>
      </c>
      <c r="H1369" s="2" t="s">
        <v>1405</v>
      </c>
      <c r="I1369" t="str">
        <f>VLOOKUP(Order_Details[[#This Row],[Order ID]],'List of Orders '!$A$1:$E$501,3,FALSE)</f>
        <v>Rohan</v>
      </c>
      <c r="J1369" t="str">
        <f>INDEX('List of Orders '!$D$2:$D$501, MATCH(Order_Details[[#This Row],[Order ID]],'List of Orders '!$A$2:$A$501,0))</f>
        <v>Maharashtra</v>
      </c>
      <c r="K1369" t="str">
        <f>INDEX('List of Orders '!$E$2:$E$501, MATCH(Order_Details[[#This Row],[Order ID]],'List of Orders '!$A$2:$A$501,0))</f>
        <v>Mumbai</v>
      </c>
      <c r="L1369" s="4"/>
      <c r="M1369"/>
    </row>
    <row r="1370" spans="1:13" x14ac:dyDescent="0.3">
      <c r="A1370" s="1" t="s">
        <v>410</v>
      </c>
      <c r="B1370" s="2">
        <v>103</v>
      </c>
      <c r="C1370" s="2">
        <v>50</v>
      </c>
      <c r="D1370" s="2">
        <v>2</v>
      </c>
      <c r="E1370" s="1" t="s">
        <v>463</v>
      </c>
      <c r="F1370" s="1" t="s">
        <v>483</v>
      </c>
      <c r="G1370" s="2" t="str">
        <f>VLOOKUP(Order_Details[[#This Row],[Order ID]],'List of Orders '!$A$1:$E$501,2,FALSE)</f>
        <v>09-11-2018</v>
      </c>
      <c r="H1370" s="2" t="s">
        <v>1405</v>
      </c>
      <c r="I1370" t="str">
        <f>VLOOKUP(Order_Details[[#This Row],[Order ID]],'List of Orders '!$A$1:$E$501,3,FALSE)</f>
        <v>Rohan</v>
      </c>
      <c r="J1370" t="str">
        <f>INDEX('List of Orders '!$D$2:$D$501, MATCH(Order_Details[[#This Row],[Order ID]],'List of Orders '!$A$2:$A$501,0))</f>
        <v>Maharashtra</v>
      </c>
      <c r="K1370" t="str">
        <f>INDEX('List of Orders '!$E$2:$E$501, MATCH(Order_Details[[#This Row],[Order ID]],'List of Orders '!$A$2:$A$501,0))</f>
        <v>Mumbai</v>
      </c>
      <c r="L1370" s="4"/>
      <c r="M1370"/>
    </row>
    <row r="1371" spans="1:13" x14ac:dyDescent="0.3">
      <c r="A1371" s="1" t="s">
        <v>491</v>
      </c>
      <c r="B1371" s="2">
        <v>101</v>
      </c>
      <c r="C1371" s="2">
        <v>38</v>
      </c>
      <c r="D1371" s="2">
        <v>2</v>
      </c>
      <c r="E1371" s="1" t="s">
        <v>463</v>
      </c>
      <c r="F1371" s="1" t="s">
        <v>483</v>
      </c>
      <c r="G1371" s="2" t="str">
        <f>VLOOKUP(Order_Details[[#This Row],[Order ID]],'List of Orders '!$A$1:$E$501,2,FALSE)</f>
        <v>10-11-2018</v>
      </c>
      <c r="H1371" s="2" t="s">
        <v>1405</v>
      </c>
      <c r="I1371" t="str">
        <f>VLOOKUP(Order_Details[[#This Row],[Order ID]],'List of Orders '!$A$1:$E$501,3,FALSE)</f>
        <v>Shyam</v>
      </c>
      <c r="J1371" t="str">
        <f>INDEX('List of Orders '!$D$2:$D$501, MATCH(Order_Details[[#This Row],[Order ID]],'List of Orders '!$A$2:$A$501,0))</f>
        <v>Madhya Pradesh</v>
      </c>
      <c r="K1371" t="str">
        <f>INDEX('List of Orders '!$E$2:$E$501, MATCH(Order_Details[[#This Row],[Order ID]],'List of Orders '!$A$2:$A$501,0))</f>
        <v>Indore</v>
      </c>
      <c r="L1371" s="4"/>
      <c r="M1371"/>
    </row>
    <row r="1372" spans="1:13" x14ac:dyDescent="0.3">
      <c r="A1372" s="1" t="s">
        <v>431</v>
      </c>
      <c r="B1372" s="2">
        <v>264</v>
      </c>
      <c r="C1372" s="2">
        <v>71</v>
      </c>
      <c r="D1372" s="2">
        <v>10</v>
      </c>
      <c r="E1372" s="1" t="s">
        <v>463</v>
      </c>
      <c r="F1372" s="1" t="s">
        <v>483</v>
      </c>
      <c r="G1372" s="2" t="str">
        <f>VLOOKUP(Order_Details[[#This Row],[Order ID]],'List of Orders '!$A$1:$E$501,2,FALSE)</f>
        <v>03-12-2018</v>
      </c>
      <c r="H1372" s="2" t="s">
        <v>1405</v>
      </c>
      <c r="I1372" t="str">
        <f>VLOOKUP(Order_Details[[#This Row],[Order ID]],'List of Orders '!$A$1:$E$501,3,FALSE)</f>
        <v>Aniket</v>
      </c>
      <c r="J1372" t="str">
        <f>INDEX('List of Orders '!$D$2:$D$501, MATCH(Order_Details[[#This Row],[Order ID]],'List of Orders '!$A$2:$A$501,0))</f>
        <v>Haryana</v>
      </c>
      <c r="K1372" t="str">
        <f>INDEX('List of Orders '!$E$2:$E$501, MATCH(Order_Details[[#This Row],[Order ID]],'List of Orders '!$A$2:$A$501,0))</f>
        <v>Chandigarh</v>
      </c>
      <c r="L1372" s="4"/>
      <c r="M1372"/>
    </row>
    <row r="1373" spans="1:13" x14ac:dyDescent="0.3">
      <c r="A1373" s="1" t="s">
        <v>200</v>
      </c>
      <c r="B1373" s="2">
        <v>147</v>
      </c>
      <c r="C1373" s="2">
        <v>21</v>
      </c>
      <c r="D1373" s="2">
        <v>3</v>
      </c>
      <c r="E1373" s="1" t="s">
        <v>463</v>
      </c>
      <c r="F1373" s="1" t="s">
        <v>483</v>
      </c>
      <c r="G1373" s="2" t="str">
        <f>VLOOKUP(Order_Details[[#This Row],[Order ID]],'List of Orders '!$A$1:$E$501,2,FALSE)</f>
        <v>04-12-2018</v>
      </c>
      <c r="H1373" s="2" t="s">
        <v>1405</v>
      </c>
      <c r="I1373" t="str">
        <f>VLOOKUP(Order_Details[[#This Row],[Order ID]],'List of Orders '!$A$1:$E$501,3,FALSE)</f>
        <v>Rohan</v>
      </c>
      <c r="J1373" t="str">
        <f>INDEX('List of Orders '!$D$2:$D$501, MATCH(Order_Details[[#This Row],[Order ID]],'List of Orders '!$A$2:$A$501,0))</f>
        <v>Himachal Pradesh</v>
      </c>
      <c r="K1373" t="str">
        <f>INDEX('List of Orders '!$E$2:$E$501, MATCH(Order_Details[[#This Row],[Order ID]],'List of Orders '!$A$2:$A$501,0))</f>
        <v>Simla</v>
      </c>
      <c r="L1373" s="4"/>
      <c r="M1373"/>
    </row>
    <row r="1374" spans="1:13" x14ac:dyDescent="0.3">
      <c r="A1374" s="1" t="s">
        <v>97</v>
      </c>
      <c r="B1374" s="2">
        <v>95</v>
      </c>
      <c r="C1374" s="2">
        <v>11</v>
      </c>
      <c r="D1374" s="2">
        <v>4</v>
      </c>
      <c r="E1374" s="1" t="s">
        <v>463</v>
      </c>
      <c r="F1374" s="1" t="s">
        <v>483</v>
      </c>
      <c r="G1374" s="2" t="str">
        <f>VLOOKUP(Order_Details[[#This Row],[Order ID]],'List of Orders '!$A$1:$E$501,2,FALSE)</f>
        <v>09-12-2018</v>
      </c>
      <c r="H1374" s="2" t="s">
        <v>1405</v>
      </c>
      <c r="I1374" t="str">
        <f>VLOOKUP(Order_Details[[#This Row],[Order ID]],'List of Orders '!$A$1:$E$501,3,FALSE)</f>
        <v>Gaurav</v>
      </c>
      <c r="J1374" t="str">
        <f>INDEX('List of Orders '!$D$2:$D$501, MATCH(Order_Details[[#This Row],[Order ID]],'List of Orders '!$A$2:$A$501,0))</f>
        <v>Gujarat</v>
      </c>
      <c r="K1374" t="str">
        <f>INDEX('List of Orders '!$E$2:$E$501, MATCH(Order_Details[[#This Row],[Order ID]],'List of Orders '!$A$2:$A$501,0))</f>
        <v>Ahmedabad</v>
      </c>
      <c r="L1374" s="4"/>
      <c r="M1374"/>
    </row>
    <row r="1375" spans="1:13" x14ac:dyDescent="0.3">
      <c r="A1375" s="1" t="s">
        <v>98</v>
      </c>
      <c r="B1375" s="2">
        <v>342</v>
      </c>
      <c r="C1375" s="2">
        <v>154</v>
      </c>
      <c r="D1375" s="2">
        <v>7</v>
      </c>
      <c r="E1375" s="1" t="s">
        <v>463</v>
      </c>
      <c r="F1375" s="1" t="s">
        <v>483</v>
      </c>
      <c r="G1375" s="2" t="str">
        <f>VLOOKUP(Order_Details[[#This Row],[Order ID]],'List of Orders '!$A$1:$E$501,2,FALSE)</f>
        <v>10-12-2018</v>
      </c>
      <c r="H1375" s="2" t="s">
        <v>1405</v>
      </c>
      <c r="I1375" t="str">
        <f>VLOOKUP(Order_Details[[#This Row],[Order ID]],'List of Orders '!$A$1:$E$501,3,FALSE)</f>
        <v>Shubham</v>
      </c>
      <c r="J1375" t="str">
        <f>INDEX('List of Orders '!$D$2:$D$501, MATCH(Order_Details[[#This Row],[Order ID]],'List of Orders '!$A$2:$A$501,0))</f>
        <v>Maharashtra</v>
      </c>
      <c r="K1375" t="str">
        <f>INDEX('List of Orders '!$E$2:$E$501, MATCH(Order_Details[[#This Row],[Order ID]],'List of Orders '!$A$2:$A$501,0))</f>
        <v>Pune</v>
      </c>
      <c r="L1375" s="4"/>
      <c r="M1375"/>
    </row>
    <row r="1376" spans="1:13" x14ac:dyDescent="0.3">
      <c r="A1376" s="1" t="s">
        <v>99</v>
      </c>
      <c r="B1376" s="2">
        <v>550</v>
      </c>
      <c r="C1376" s="2">
        <v>242</v>
      </c>
      <c r="D1376" s="2">
        <v>5</v>
      </c>
      <c r="E1376" s="1" t="s">
        <v>463</v>
      </c>
      <c r="F1376" s="1" t="s">
        <v>483</v>
      </c>
      <c r="G1376" s="2" t="str">
        <f>VLOOKUP(Order_Details[[#This Row],[Order ID]],'List of Orders '!$A$1:$E$501,2,FALSE)</f>
        <v>11-12-2018</v>
      </c>
      <c r="H1376" s="2" t="s">
        <v>1405</v>
      </c>
      <c r="I1376" t="str">
        <f>VLOOKUP(Order_Details[[#This Row],[Order ID]],'List of Orders '!$A$1:$E$501,3,FALSE)</f>
        <v>Abhijeet</v>
      </c>
      <c r="J1376" t="str">
        <f>INDEX('List of Orders '!$D$2:$D$501, MATCH(Order_Details[[#This Row],[Order ID]],'List of Orders '!$A$2:$A$501,0))</f>
        <v>Madhya Pradesh</v>
      </c>
      <c r="K1376" t="str">
        <f>INDEX('List of Orders '!$E$2:$E$501, MATCH(Order_Details[[#This Row],[Order ID]],'List of Orders '!$A$2:$A$501,0))</f>
        <v>Bhopal</v>
      </c>
      <c r="L1376" s="4"/>
      <c r="M1376"/>
    </row>
    <row r="1377" spans="1:13" x14ac:dyDescent="0.3">
      <c r="A1377" s="1" t="s">
        <v>411</v>
      </c>
      <c r="B1377" s="2">
        <v>227</v>
      </c>
      <c r="C1377" s="2">
        <v>59</v>
      </c>
      <c r="D1377" s="2">
        <v>2</v>
      </c>
      <c r="E1377" s="1" t="s">
        <v>463</v>
      </c>
      <c r="F1377" s="1" t="s">
        <v>483</v>
      </c>
      <c r="G1377" s="2" t="str">
        <f>VLOOKUP(Order_Details[[#This Row],[Order ID]],'List of Orders '!$A$1:$E$501,2,FALSE)</f>
        <v>13-12-2018</v>
      </c>
      <c r="H1377" s="2" t="s">
        <v>1405</v>
      </c>
      <c r="I1377" t="str">
        <f>VLOOKUP(Order_Details[[#This Row],[Order ID]],'List of Orders '!$A$1:$E$501,3,FALSE)</f>
        <v>Anand</v>
      </c>
      <c r="J1377" t="str">
        <f>INDEX('List of Orders '!$D$2:$D$501, MATCH(Order_Details[[#This Row],[Order ID]],'List of Orders '!$A$2:$A$501,0))</f>
        <v>Madhya Pradesh</v>
      </c>
      <c r="K1377" t="str">
        <f>INDEX('List of Orders '!$E$2:$E$501, MATCH(Order_Details[[#This Row],[Order ID]],'List of Orders '!$A$2:$A$501,0))</f>
        <v>Indore</v>
      </c>
      <c r="L1377" s="4"/>
      <c r="M1377"/>
    </row>
    <row r="1378" spans="1:13" x14ac:dyDescent="0.3">
      <c r="A1378" s="1" t="s">
        <v>105</v>
      </c>
      <c r="B1378" s="2">
        <v>57</v>
      </c>
      <c r="C1378" s="2">
        <v>7</v>
      </c>
      <c r="D1378" s="2">
        <v>3</v>
      </c>
      <c r="E1378" s="1" t="s">
        <v>463</v>
      </c>
      <c r="F1378" s="1" t="s">
        <v>483</v>
      </c>
      <c r="G1378" s="2" t="str">
        <f>VLOOKUP(Order_Details[[#This Row],[Order ID]],'List of Orders '!$A$1:$E$501,2,FALSE)</f>
        <v>26-12-2018</v>
      </c>
      <c r="H1378" s="2" t="s">
        <v>1405</v>
      </c>
      <c r="I1378" t="str">
        <f>VLOOKUP(Order_Details[[#This Row],[Order ID]],'List of Orders '!$A$1:$E$501,3,FALSE)</f>
        <v>Pranav</v>
      </c>
      <c r="J1378" t="str">
        <f>INDEX('List of Orders '!$D$2:$D$501, MATCH(Order_Details[[#This Row],[Order ID]],'List of Orders '!$A$2:$A$501,0))</f>
        <v>Andhra Pradesh</v>
      </c>
      <c r="K1378" t="str">
        <f>INDEX('List of Orders '!$E$2:$E$501, MATCH(Order_Details[[#This Row],[Order ID]],'List of Orders '!$A$2:$A$501,0))</f>
        <v>Hyderabad</v>
      </c>
      <c r="L1378" s="4"/>
      <c r="M1378"/>
    </row>
    <row r="1379" spans="1:13" x14ac:dyDescent="0.3">
      <c r="A1379" s="1" t="s">
        <v>286</v>
      </c>
      <c r="B1379" s="2">
        <v>165</v>
      </c>
      <c r="C1379" s="2">
        <v>46</v>
      </c>
      <c r="D1379" s="2">
        <v>3</v>
      </c>
      <c r="E1379" s="1" t="s">
        <v>463</v>
      </c>
      <c r="F1379" s="1" t="s">
        <v>483</v>
      </c>
      <c r="G1379" s="2" t="str">
        <f>VLOOKUP(Order_Details[[#This Row],[Order ID]],'List of Orders '!$A$1:$E$501,2,FALSE)</f>
        <v>03-01-2019</v>
      </c>
      <c r="H1379" s="2" t="s">
        <v>1405</v>
      </c>
      <c r="I1379" t="str">
        <f>VLOOKUP(Order_Details[[#This Row],[Order ID]],'List of Orders '!$A$1:$E$501,3,FALSE)</f>
        <v>Mrinal</v>
      </c>
      <c r="J1379" t="str">
        <f>INDEX('List of Orders '!$D$2:$D$501, MATCH(Order_Details[[#This Row],[Order ID]],'List of Orders '!$A$2:$A$501,0))</f>
        <v>Maharashtra</v>
      </c>
      <c r="K1379" t="str">
        <f>INDEX('List of Orders '!$E$2:$E$501, MATCH(Order_Details[[#This Row],[Order ID]],'List of Orders '!$A$2:$A$501,0))</f>
        <v>Mumbai</v>
      </c>
      <c r="L1379" s="4"/>
      <c r="M1379"/>
    </row>
    <row r="1380" spans="1:13" x14ac:dyDescent="0.3">
      <c r="A1380" s="1" t="s">
        <v>206</v>
      </c>
      <c r="B1380" s="2">
        <v>127</v>
      </c>
      <c r="C1380" s="2">
        <v>29</v>
      </c>
      <c r="D1380" s="2">
        <v>3</v>
      </c>
      <c r="E1380" s="1" t="s">
        <v>463</v>
      </c>
      <c r="F1380" s="1" t="s">
        <v>483</v>
      </c>
      <c r="G1380" s="2" t="str">
        <f>VLOOKUP(Order_Details[[#This Row],[Order ID]],'List of Orders '!$A$1:$E$501,2,FALSE)</f>
        <v>08-01-2019</v>
      </c>
      <c r="H1380" s="2" t="s">
        <v>1405</v>
      </c>
      <c r="I1380" t="str">
        <f>VLOOKUP(Order_Details[[#This Row],[Order ID]],'List of Orders '!$A$1:$E$501,3,FALSE)</f>
        <v>Saptadeep</v>
      </c>
      <c r="J1380" t="str">
        <f>INDEX('List of Orders '!$D$2:$D$501, MATCH(Order_Details[[#This Row],[Order ID]],'List of Orders '!$A$2:$A$501,0))</f>
        <v>Gujarat</v>
      </c>
      <c r="K1380" t="str">
        <f>INDEX('List of Orders '!$E$2:$E$501, MATCH(Order_Details[[#This Row],[Order ID]],'List of Orders '!$A$2:$A$501,0))</f>
        <v>Surat</v>
      </c>
      <c r="L1380" s="4"/>
      <c r="M1380"/>
    </row>
    <row r="1381" spans="1:13" x14ac:dyDescent="0.3">
      <c r="A1381" s="1" t="s">
        <v>209</v>
      </c>
      <c r="B1381" s="2">
        <v>79</v>
      </c>
      <c r="C1381" s="2">
        <v>-2</v>
      </c>
      <c r="D1381" s="2">
        <v>2</v>
      </c>
      <c r="E1381" s="1" t="s">
        <v>463</v>
      </c>
      <c r="F1381" s="1" t="s">
        <v>483</v>
      </c>
      <c r="G1381" s="2" t="str">
        <f>VLOOKUP(Order_Details[[#This Row],[Order ID]],'List of Orders '!$A$1:$E$501,2,FALSE)</f>
        <v>21-01-2019</v>
      </c>
      <c r="H1381" s="2" t="s">
        <v>1405</v>
      </c>
      <c r="I1381" t="str">
        <f>VLOOKUP(Order_Details[[#This Row],[Order ID]],'List of Orders '!$A$1:$E$501,3,FALSE)</f>
        <v>Aman</v>
      </c>
      <c r="J1381" t="str">
        <f>INDEX('List of Orders '!$D$2:$D$501, MATCH(Order_Details[[#This Row],[Order ID]],'List of Orders '!$A$2:$A$501,0))</f>
        <v>Maharashtra</v>
      </c>
      <c r="K1381" t="str">
        <f>INDEX('List of Orders '!$E$2:$E$501, MATCH(Order_Details[[#This Row],[Order ID]],'List of Orders '!$A$2:$A$501,0))</f>
        <v>Mumbai</v>
      </c>
      <c r="L1381" s="4"/>
      <c r="M1381"/>
    </row>
    <row r="1382" spans="1:13" x14ac:dyDescent="0.3">
      <c r="A1382" s="1" t="s">
        <v>211</v>
      </c>
      <c r="B1382" s="2">
        <v>159</v>
      </c>
      <c r="C1382" s="2">
        <v>2</v>
      </c>
      <c r="D1382" s="2">
        <v>3</v>
      </c>
      <c r="E1382" s="1" t="s">
        <v>463</v>
      </c>
      <c r="F1382" s="1" t="s">
        <v>483</v>
      </c>
      <c r="G1382" s="2" t="str">
        <f>VLOOKUP(Order_Details[[#This Row],[Order ID]],'List of Orders '!$A$1:$E$501,2,FALSE)</f>
        <v>26-01-2019</v>
      </c>
      <c r="H1382" s="2" t="s">
        <v>1405</v>
      </c>
      <c r="I1382" t="str">
        <f>VLOOKUP(Order_Details[[#This Row],[Order ID]],'List of Orders '!$A$1:$E$501,3,FALSE)</f>
        <v>Suraj</v>
      </c>
      <c r="J1382" t="str">
        <f>INDEX('List of Orders '!$D$2:$D$501, MATCH(Order_Details[[#This Row],[Order ID]],'List of Orders '!$A$2:$A$501,0))</f>
        <v>Gujarat</v>
      </c>
      <c r="K1382" t="str">
        <f>INDEX('List of Orders '!$E$2:$E$501, MATCH(Order_Details[[#This Row],[Order ID]],'List of Orders '!$A$2:$A$501,0))</f>
        <v>Surat</v>
      </c>
      <c r="L1382" s="4"/>
      <c r="M1382"/>
    </row>
    <row r="1383" spans="1:13" x14ac:dyDescent="0.3">
      <c r="A1383" s="1" t="s">
        <v>212</v>
      </c>
      <c r="B1383" s="2">
        <v>60</v>
      </c>
      <c r="C1383" s="2">
        <v>-10</v>
      </c>
      <c r="D1383" s="2">
        <v>2</v>
      </c>
      <c r="E1383" s="1" t="s">
        <v>463</v>
      </c>
      <c r="F1383" s="1" t="s">
        <v>483</v>
      </c>
      <c r="G1383" s="2" t="str">
        <f>VLOOKUP(Order_Details[[#This Row],[Order ID]],'List of Orders '!$A$1:$E$501,2,FALSE)</f>
        <v>28-01-2019</v>
      </c>
      <c r="H1383" s="2" t="s">
        <v>1405</v>
      </c>
      <c r="I1383" t="str">
        <f>VLOOKUP(Order_Details[[#This Row],[Order ID]],'List of Orders '!$A$1:$E$501,3,FALSE)</f>
        <v>Amlan</v>
      </c>
      <c r="J1383" t="str">
        <f>INDEX('List of Orders '!$D$2:$D$501, MATCH(Order_Details[[#This Row],[Order ID]],'List of Orders '!$A$2:$A$501,0))</f>
        <v>Madhya Pradesh</v>
      </c>
      <c r="K1383" t="str">
        <f>INDEX('List of Orders '!$E$2:$E$501, MATCH(Order_Details[[#This Row],[Order ID]],'List of Orders '!$A$2:$A$501,0))</f>
        <v>Indore</v>
      </c>
      <c r="L1383" s="4"/>
      <c r="M1383"/>
    </row>
    <row r="1384" spans="1:13" x14ac:dyDescent="0.3">
      <c r="A1384" s="1" t="s">
        <v>492</v>
      </c>
      <c r="B1384" s="2">
        <v>244</v>
      </c>
      <c r="C1384" s="2">
        <v>122</v>
      </c>
      <c r="D1384" s="2">
        <v>5</v>
      </c>
      <c r="E1384" s="1" t="s">
        <v>463</v>
      </c>
      <c r="F1384" s="1" t="s">
        <v>483</v>
      </c>
      <c r="G1384" s="2" t="str">
        <f>VLOOKUP(Order_Details[[#This Row],[Order ID]],'List of Orders '!$A$1:$E$501,2,FALSE)</f>
        <v>12-02-2019</v>
      </c>
      <c r="H1384" s="2" t="s">
        <v>1405</v>
      </c>
      <c r="I1384" t="str">
        <f>VLOOKUP(Order_Details[[#This Row],[Order ID]],'List of Orders '!$A$1:$E$501,3,FALSE)</f>
        <v>Karandeep</v>
      </c>
      <c r="J1384" t="str">
        <f>INDEX('List of Orders '!$D$2:$D$501, MATCH(Order_Details[[#This Row],[Order ID]],'List of Orders '!$A$2:$A$501,0))</f>
        <v>Madhya Pradesh</v>
      </c>
      <c r="K1384" t="str">
        <f>INDEX('List of Orders '!$E$2:$E$501, MATCH(Order_Details[[#This Row],[Order ID]],'List of Orders '!$A$2:$A$501,0))</f>
        <v>Indore</v>
      </c>
      <c r="L1384" s="4"/>
      <c r="M1384"/>
    </row>
    <row r="1385" spans="1:13" x14ac:dyDescent="0.3">
      <c r="A1385" s="1" t="s">
        <v>413</v>
      </c>
      <c r="B1385" s="2">
        <v>25</v>
      </c>
      <c r="C1385" s="2">
        <v>10</v>
      </c>
      <c r="D1385" s="2">
        <v>1</v>
      </c>
      <c r="E1385" s="1" t="s">
        <v>463</v>
      </c>
      <c r="F1385" s="1" t="s">
        <v>483</v>
      </c>
      <c r="G1385" s="2" t="str">
        <f>VLOOKUP(Order_Details[[#This Row],[Order ID]],'List of Orders '!$A$1:$E$501,2,FALSE)</f>
        <v>22-02-2019</v>
      </c>
      <c r="H1385" s="2" t="s">
        <v>1405</v>
      </c>
      <c r="I1385" t="str">
        <f>VLOOKUP(Order_Details[[#This Row],[Order ID]],'List of Orders '!$A$1:$E$501,3,FALSE)</f>
        <v>Smriti</v>
      </c>
      <c r="J1385" t="str">
        <f>INDEX('List of Orders '!$D$2:$D$501, MATCH(Order_Details[[#This Row],[Order ID]],'List of Orders '!$A$2:$A$501,0))</f>
        <v>Bihar</v>
      </c>
      <c r="K1385" t="str">
        <f>INDEX('List of Orders '!$E$2:$E$501, MATCH(Order_Details[[#This Row],[Order ID]],'List of Orders '!$A$2:$A$501,0))</f>
        <v>Patna</v>
      </c>
      <c r="L1385" s="4"/>
      <c r="M1385"/>
    </row>
    <row r="1386" spans="1:13" x14ac:dyDescent="0.3">
      <c r="A1386" s="1" t="s">
        <v>493</v>
      </c>
      <c r="B1386" s="2">
        <v>71</v>
      </c>
      <c r="C1386" s="2">
        <v>-14</v>
      </c>
      <c r="D1386" s="2">
        <v>4</v>
      </c>
      <c r="E1386" s="1" t="s">
        <v>463</v>
      </c>
      <c r="F1386" s="1" t="s">
        <v>483</v>
      </c>
      <c r="G1386" s="2" t="str">
        <f>VLOOKUP(Order_Details[[#This Row],[Order ID]],'List of Orders '!$A$1:$E$501,2,FALSE)</f>
        <v>26-02-2019</v>
      </c>
      <c r="H1386" s="2" t="s">
        <v>1405</v>
      </c>
      <c r="I1386" t="str">
        <f>VLOOKUP(Order_Details[[#This Row],[Order ID]],'List of Orders '!$A$1:$E$501,3,FALSE)</f>
        <v>Bhutekar</v>
      </c>
      <c r="J1386" t="str">
        <f>INDEX('List of Orders '!$D$2:$D$501, MATCH(Order_Details[[#This Row],[Order ID]],'List of Orders '!$A$2:$A$501,0))</f>
        <v>Madhya Pradesh</v>
      </c>
      <c r="K1386" t="str">
        <f>INDEX('List of Orders '!$E$2:$E$501, MATCH(Order_Details[[#This Row],[Order ID]],'List of Orders '!$A$2:$A$501,0))</f>
        <v>Indore</v>
      </c>
      <c r="L1386" s="4"/>
      <c r="M1386"/>
    </row>
    <row r="1387" spans="1:13" x14ac:dyDescent="0.3">
      <c r="A1387" s="1" t="s">
        <v>295</v>
      </c>
      <c r="B1387" s="2">
        <v>61</v>
      </c>
      <c r="C1387" s="2">
        <v>1</v>
      </c>
      <c r="D1387" s="2">
        <v>2</v>
      </c>
      <c r="E1387" s="1" t="s">
        <v>463</v>
      </c>
      <c r="F1387" s="1" t="s">
        <v>483</v>
      </c>
      <c r="G1387" s="2" t="str">
        <f>VLOOKUP(Order_Details[[#This Row],[Order ID]],'List of Orders '!$A$1:$E$501,2,FALSE)</f>
        <v>04-03-2019</v>
      </c>
      <c r="H1387" s="2" t="s">
        <v>1405</v>
      </c>
      <c r="I1387" t="str">
        <f>VLOOKUP(Order_Details[[#This Row],[Order ID]],'List of Orders '!$A$1:$E$501,3,FALSE)</f>
        <v>Shikhar</v>
      </c>
      <c r="J1387" t="str">
        <f>INDEX('List of Orders '!$D$2:$D$501, MATCH(Order_Details[[#This Row],[Order ID]],'List of Orders '!$A$2:$A$501,0))</f>
        <v>Himachal Pradesh</v>
      </c>
      <c r="K1387" t="str">
        <f>INDEX('List of Orders '!$E$2:$E$501, MATCH(Order_Details[[#This Row],[Order ID]],'List of Orders '!$A$2:$A$501,0))</f>
        <v>Simla</v>
      </c>
      <c r="L1387" s="4"/>
      <c r="M1387"/>
    </row>
    <row r="1388" spans="1:13" x14ac:dyDescent="0.3">
      <c r="A1388" s="1" t="s">
        <v>494</v>
      </c>
      <c r="B1388" s="2">
        <v>152</v>
      </c>
      <c r="C1388" s="2">
        <v>23</v>
      </c>
      <c r="D1388" s="2">
        <v>3</v>
      </c>
      <c r="E1388" s="1" t="s">
        <v>463</v>
      </c>
      <c r="F1388" s="1" t="s">
        <v>483</v>
      </c>
      <c r="G1388" s="2" t="str">
        <f>VLOOKUP(Order_Details[[#This Row],[Order ID]],'List of Orders '!$A$1:$E$501,2,FALSE)</f>
        <v>14-03-2019</v>
      </c>
      <c r="H1388" s="2" t="s">
        <v>1405</v>
      </c>
      <c r="I1388" t="str">
        <f>VLOOKUP(Order_Details[[#This Row],[Order ID]],'List of Orders '!$A$1:$E$501,3,FALSE)</f>
        <v>Mukund</v>
      </c>
      <c r="J1388" t="str">
        <f>INDEX('List of Orders '!$D$2:$D$501, MATCH(Order_Details[[#This Row],[Order ID]],'List of Orders '!$A$2:$A$501,0))</f>
        <v>Maharashtra</v>
      </c>
      <c r="K1388" t="str">
        <f>INDEX('List of Orders '!$E$2:$E$501, MATCH(Order_Details[[#This Row],[Order ID]],'List of Orders '!$A$2:$A$501,0))</f>
        <v>Pune</v>
      </c>
      <c r="L1388" s="4"/>
      <c r="M1388"/>
    </row>
    <row r="1389" spans="1:13" x14ac:dyDescent="0.3">
      <c r="A1389" s="1" t="s">
        <v>119</v>
      </c>
      <c r="B1389" s="2">
        <v>190</v>
      </c>
      <c r="C1389" s="2">
        <v>19</v>
      </c>
      <c r="D1389" s="2">
        <v>9</v>
      </c>
      <c r="E1389" s="1" t="s">
        <v>463</v>
      </c>
      <c r="F1389" s="1" t="s">
        <v>483</v>
      </c>
      <c r="G1389" s="2" t="str">
        <f>VLOOKUP(Order_Details[[#This Row],[Order ID]],'List of Orders '!$A$1:$E$501,2,FALSE)</f>
        <v>16-03-2019</v>
      </c>
      <c r="H1389" s="2" t="s">
        <v>1405</v>
      </c>
      <c r="I1389" t="str">
        <f>VLOOKUP(Order_Details[[#This Row],[Order ID]],'List of Orders '!$A$1:$E$501,3,FALSE)</f>
        <v>Shruti</v>
      </c>
      <c r="J1389" t="str">
        <f>INDEX('List of Orders '!$D$2:$D$501, MATCH(Order_Details[[#This Row],[Order ID]],'List of Orders '!$A$2:$A$501,0))</f>
        <v>Madhya Pradesh</v>
      </c>
      <c r="K1389" t="str">
        <f>INDEX('List of Orders '!$E$2:$E$501, MATCH(Order_Details[[#This Row],[Order ID]],'List of Orders '!$A$2:$A$501,0))</f>
        <v>Indore</v>
      </c>
      <c r="L1389" s="4"/>
      <c r="M1389"/>
    </row>
    <row r="1390" spans="1:13" x14ac:dyDescent="0.3">
      <c r="A1390" s="1" t="s">
        <v>121</v>
      </c>
      <c r="B1390" s="2">
        <v>189</v>
      </c>
      <c r="C1390" s="2">
        <v>60</v>
      </c>
      <c r="D1390" s="2">
        <v>4</v>
      </c>
      <c r="E1390" s="1" t="s">
        <v>463</v>
      </c>
      <c r="F1390" s="1" t="s">
        <v>483</v>
      </c>
      <c r="G1390" s="2" t="str">
        <f>VLOOKUP(Order_Details[[#This Row],[Order ID]],'List of Orders '!$A$1:$E$501,2,FALSE)</f>
        <v>20-03-2019</v>
      </c>
      <c r="H1390" s="2" t="s">
        <v>1405</v>
      </c>
      <c r="I1390" t="str">
        <f>VLOOKUP(Order_Details[[#This Row],[Order ID]],'List of Orders '!$A$1:$E$501,3,FALSE)</f>
        <v>Trupti</v>
      </c>
      <c r="J1390" t="str">
        <f>INDEX('List of Orders '!$D$2:$D$501, MATCH(Order_Details[[#This Row],[Order ID]],'List of Orders '!$A$2:$A$501,0))</f>
        <v>Gujarat</v>
      </c>
      <c r="K1390" t="str">
        <f>INDEX('List of Orders '!$E$2:$E$501, MATCH(Order_Details[[#This Row],[Order ID]],'List of Orders '!$A$2:$A$501,0))</f>
        <v>Ahmedabad</v>
      </c>
      <c r="L1390" s="4"/>
      <c r="M1390"/>
    </row>
    <row r="1391" spans="1:13" x14ac:dyDescent="0.3">
      <c r="A1391" s="1" t="s">
        <v>495</v>
      </c>
      <c r="B1391" s="2">
        <v>53</v>
      </c>
      <c r="C1391" s="2">
        <v>8</v>
      </c>
      <c r="D1391" s="2">
        <v>3</v>
      </c>
      <c r="E1391" s="1" t="s">
        <v>463</v>
      </c>
      <c r="F1391" s="1" t="s">
        <v>483</v>
      </c>
      <c r="G1391" s="2" t="str">
        <f>VLOOKUP(Order_Details[[#This Row],[Order ID]],'List of Orders '!$A$1:$E$501,2,FALSE)</f>
        <v>29-03-2019</v>
      </c>
      <c r="H1391" s="2" t="s">
        <v>1405</v>
      </c>
      <c r="I1391" t="str">
        <f>VLOOKUP(Order_Details[[#This Row],[Order ID]],'List of Orders '!$A$1:$E$501,3,FALSE)</f>
        <v>Pratiksha</v>
      </c>
      <c r="J1391" t="str">
        <f>INDEX('List of Orders '!$D$2:$D$501, MATCH(Order_Details[[#This Row],[Order ID]],'List of Orders '!$A$2:$A$501,0))</f>
        <v>Maharashtra</v>
      </c>
      <c r="K1391" t="str">
        <f>INDEX('List of Orders '!$E$2:$E$501, MATCH(Order_Details[[#This Row],[Order ID]],'List of Orders '!$A$2:$A$501,0))</f>
        <v>Mumbai</v>
      </c>
      <c r="L1391" s="4"/>
      <c r="M1391"/>
    </row>
    <row r="1392" spans="1:13" x14ac:dyDescent="0.3">
      <c r="A1392" s="1" t="s">
        <v>126</v>
      </c>
      <c r="B1392" s="2">
        <v>119</v>
      </c>
      <c r="C1392" s="2">
        <v>-24</v>
      </c>
      <c r="D1392" s="2">
        <v>4</v>
      </c>
      <c r="E1392" s="1" t="s">
        <v>463</v>
      </c>
      <c r="F1392" s="1" t="s">
        <v>483</v>
      </c>
      <c r="G1392" s="2" t="str">
        <f>VLOOKUP(Order_Details[[#This Row],[Order ID]],'List of Orders '!$A$1:$E$501,2,FALSE)</f>
        <v>02-04-2019</v>
      </c>
      <c r="H1392" s="2" t="s">
        <v>1405</v>
      </c>
      <c r="I1392" t="str">
        <f>VLOOKUP(Order_Details[[#This Row],[Order ID]],'List of Orders '!$A$1:$E$501,3,FALSE)</f>
        <v>Komal</v>
      </c>
      <c r="J1392" t="str">
        <f>INDEX('List of Orders '!$D$2:$D$501, MATCH(Order_Details[[#This Row],[Order ID]],'List of Orders '!$A$2:$A$501,0))</f>
        <v>Uttar Pradesh</v>
      </c>
      <c r="K1392" t="str">
        <f>INDEX('List of Orders '!$E$2:$E$501, MATCH(Order_Details[[#This Row],[Order ID]],'List of Orders '!$A$2:$A$501,0))</f>
        <v>Allahabad</v>
      </c>
      <c r="L1392" s="4"/>
      <c r="M1392"/>
    </row>
    <row r="1393" spans="1:13" x14ac:dyDescent="0.3">
      <c r="A1393" s="1" t="s">
        <v>129</v>
      </c>
      <c r="B1393" s="2">
        <v>161</v>
      </c>
      <c r="C1393" s="2">
        <v>-229</v>
      </c>
      <c r="D1393" s="2">
        <v>8</v>
      </c>
      <c r="E1393" s="1" t="s">
        <v>463</v>
      </c>
      <c r="F1393" s="1" t="s">
        <v>483</v>
      </c>
      <c r="G1393" s="2" t="str">
        <f>VLOOKUP(Order_Details[[#This Row],[Order ID]],'List of Orders '!$A$1:$E$501,2,FALSE)</f>
        <v>18-04-2019</v>
      </c>
      <c r="H1393" s="2" t="s">
        <v>1405</v>
      </c>
      <c r="I1393" t="str">
        <f>VLOOKUP(Order_Details[[#This Row],[Order ID]],'List of Orders '!$A$1:$E$501,3,FALSE)</f>
        <v>Atul</v>
      </c>
      <c r="J1393" t="str">
        <f>INDEX('List of Orders '!$D$2:$D$501, MATCH(Order_Details[[#This Row],[Order ID]],'List of Orders '!$A$2:$A$501,0))</f>
        <v>Delhi</v>
      </c>
      <c r="K1393" t="str">
        <f>INDEX('List of Orders '!$E$2:$E$501, MATCH(Order_Details[[#This Row],[Order ID]],'List of Orders '!$A$2:$A$501,0))</f>
        <v>Delhi</v>
      </c>
      <c r="L1393" s="4"/>
      <c r="M1393"/>
    </row>
    <row r="1394" spans="1:13" x14ac:dyDescent="0.3">
      <c r="A1394" s="1" t="s">
        <v>398</v>
      </c>
      <c r="B1394" s="2">
        <v>749</v>
      </c>
      <c r="C1394" s="2">
        <v>307</v>
      </c>
      <c r="D1394" s="2">
        <v>7</v>
      </c>
      <c r="E1394" s="1" t="s">
        <v>463</v>
      </c>
      <c r="F1394" s="1" t="s">
        <v>483</v>
      </c>
      <c r="G1394" s="2" t="str">
        <f>VLOOKUP(Order_Details[[#This Row],[Order ID]],'List of Orders '!$A$1:$E$501,2,FALSE)</f>
        <v>21-04-2019</v>
      </c>
      <c r="H1394" s="2" t="s">
        <v>1405</v>
      </c>
      <c r="I1394" t="str">
        <f>VLOOKUP(Order_Details[[#This Row],[Order ID]],'List of Orders '!$A$1:$E$501,3,FALSE)</f>
        <v>Shweta</v>
      </c>
      <c r="J1394" t="str">
        <f>INDEX('List of Orders '!$D$2:$D$501, MATCH(Order_Details[[#This Row],[Order ID]],'List of Orders '!$A$2:$A$501,0))</f>
        <v>Rajasthan</v>
      </c>
      <c r="K1394" t="str">
        <f>INDEX('List of Orders '!$E$2:$E$501, MATCH(Order_Details[[#This Row],[Order ID]],'List of Orders '!$A$2:$A$501,0))</f>
        <v>Udaipur</v>
      </c>
      <c r="L1394" s="4"/>
      <c r="M1394"/>
    </row>
    <row r="1395" spans="1:13" x14ac:dyDescent="0.3">
      <c r="A1395" s="1" t="s">
        <v>300</v>
      </c>
      <c r="B1395" s="2">
        <v>221</v>
      </c>
      <c r="C1395" s="2">
        <v>26</v>
      </c>
      <c r="D1395" s="2">
        <v>7</v>
      </c>
      <c r="E1395" s="1" t="s">
        <v>463</v>
      </c>
      <c r="F1395" s="1" t="s">
        <v>483</v>
      </c>
      <c r="G1395" s="2" t="str">
        <f>VLOOKUP(Order_Details[[#This Row],[Order ID]],'List of Orders '!$A$1:$E$501,2,FALSE)</f>
        <v>28-04-2019</v>
      </c>
      <c r="H1395" s="2" t="s">
        <v>1405</v>
      </c>
      <c r="I1395" t="str">
        <f>VLOOKUP(Order_Details[[#This Row],[Order ID]],'List of Orders '!$A$1:$E$501,3,FALSE)</f>
        <v>Harshal</v>
      </c>
      <c r="J1395" t="str">
        <f>INDEX('List of Orders '!$D$2:$D$501, MATCH(Order_Details[[#This Row],[Order ID]],'List of Orders '!$A$2:$A$501,0))</f>
        <v>Delhi</v>
      </c>
      <c r="K1395" t="str">
        <f>INDEX('List of Orders '!$E$2:$E$501, MATCH(Order_Details[[#This Row],[Order ID]],'List of Orders '!$A$2:$A$501,0))</f>
        <v>Delhi</v>
      </c>
      <c r="L1395" s="4"/>
      <c r="M1395"/>
    </row>
    <row r="1396" spans="1:13" x14ac:dyDescent="0.3">
      <c r="A1396" s="1" t="s">
        <v>300</v>
      </c>
      <c r="B1396" s="2">
        <v>201</v>
      </c>
      <c r="C1396" s="2">
        <v>32</v>
      </c>
      <c r="D1396" s="2">
        <v>4</v>
      </c>
      <c r="E1396" s="1" t="s">
        <v>463</v>
      </c>
      <c r="F1396" s="1" t="s">
        <v>483</v>
      </c>
      <c r="G1396" s="2" t="str">
        <f>VLOOKUP(Order_Details[[#This Row],[Order ID]],'List of Orders '!$A$1:$E$501,2,FALSE)</f>
        <v>28-04-2019</v>
      </c>
      <c r="H1396" s="2" t="s">
        <v>1405</v>
      </c>
      <c r="I1396" t="str">
        <f>VLOOKUP(Order_Details[[#This Row],[Order ID]],'List of Orders '!$A$1:$E$501,3,FALSE)</f>
        <v>Harshal</v>
      </c>
      <c r="J1396" t="str">
        <f>INDEX('List of Orders '!$D$2:$D$501, MATCH(Order_Details[[#This Row],[Order ID]],'List of Orders '!$A$2:$A$501,0))</f>
        <v>Delhi</v>
      </c>
      <c r="K1396" t="str">
        <f>INDEX('List of Orders '!$E$2:$E$501, MATCH(Order_Details[[#This Row],[Order ID]],'List of Orders '!$A$2:$A$501,0))</f>
        <v>Delhi</v>
      </c>
      <c r="L1396" s="4"/>
      <c r="M1396"/>
    </row>
    <row r="1397" spans="1:13" x14ac:dyDescent="0.3">
      <c r="A1397" s="1" t="s">
        <v>131</v>
      </c>
      <c r="B1397" s="2">
        <v>217</v>
      </c>
      <c r="C1397" s="2">
        <v>72</v>
      </c>
      <c r="D1397" s="2">
        <v>2</v>
      </c>
      <c r="E1397" s="1" t="s">
        <v>463</v>
      </c>
      <c r="F1397" s="1" t="s">
        <v>483</v>
      </c>
      <c r="G1397" s="2" t="str">
        <f>VLOOKUP(Order_Details[[#This Row],[Order ID]],'List of Orders '!$A$1:$E$501,2,FALSE)</f>
        <v>01-05-2019</v>
      </c>
      <c r="H1397" s="2" t="s">
        <v>1405</v>
      </c>
      <c r="I1397" t="str">
        <f>VLOOKUP(Order_Details[[#This Row],[Order ID]],'List of Orders '!$A$1:$E$501,3,FALSE)</f>
        <v>Prashant</v>
      </c>
      <c r="J1397" t="str">
        <f>INDEX('List of Orders '!$D$2:$D$501, MATCH(Order_Details[[#This Row],[Order ID]],'List of Orders '!$A$2:$A$501,0))</f>
        <v>Delhi</v>
      </c>
      <c r="K1397" t="str">
        <f>INDEX('List of Orders '!$E$2:$E$501, MATCH(Order_Details[[#This Row],[Order ID]],'List of Orders '!$A$2:$A$501,0))</f>
        <v>Delhi</v>
      </c>
      <c r="L1397" s="4"/>
      <c r="M1397"/>
    </row>
    <row r="1398" spans="1:13" x14ac:dyDescent="0.3">
      <c r="A1398" s="1" t="s">
        <v>496</v>
      </c>
      <c r="B1398" s="2">
        <v>50</v>
      </c>
      <c r="C1398" s="2">
        <v>-28</v>
      </c>
      <c r="D1398" s="2">
        <v>5</v>
      </c>
      <c r="E1398" s="1" t="s">
        <v>463</v>
      </c>
      <c r="F1398" s="1" t="s">
        <v>483</v>
      </c>
      <c r="G1398" s="2" t="str">
        <f>VLOOKUP(Order_Details[[#This Row],[Order ID]],'List of Orders '!$A$1:$E$501,2,FALSE)</f>
        <v>03-05-2019</v>
      </c>
      <c r="H1398" s="2" t="s">
        <v>1405</v>
      </c>
      <c r="I1398" t="str">
        <f>VLOOKUP(Order_Details[[#This Row],[Order ID]],'List of Orders '!$A$1:$E$501,3,FALSE)</f>
        <v>Anmol</v>
      </c>
      <c r="J1398" t="str">
        <f>INDEX('List of Orders '!$D$2:$D$501, MATCH(Order_Details[[#This Row],[Order ID]],'List of Orders '!$A$2:$A$501,0))</f>
        <v>Rajasthan</v>
      </c>
      <c r="K1398" t="str">
        <f>INDEX('List of Orders '!$E$2:$E$501, MATCH(Order_Details[[#This Row],[Order ID]],'List of Orders '!$A$2:$A$501,0))</f>
        <v>Udaipur</v>
      </c>
      <c r="L1398" s="4"/>
      <c r="M1398"/>
    </row>
    <row r="1399" spans="1:13" x14ac:dyDescent="0.3">
      <c r="A1399" s="1" t="s">
        <v>132</v>
      </c>
      <c r="B1399" s="2">
        <v>109</v>
      </c>
      <c r="C1399" s="2">
        <v>40</v>
      </c>
      <c r="D1399" s="2">
        <v>1</v>
      </c>
      <c r="E1399" s="1" t="s">
        <v>463</v>
      </c>
      <c r="F1399" s="1" t="s">
        <v>483</v>
      </c>
      <c r="G1399" s="2" t="str">
        <f>VLOOKUP(Order_Details[[#This Row],[Order ID]],'List of Orders '!$A$1:$E$501,2,FALSE)</f>
        <v>04-05-2019</v>
      </c>
      <c r="H1399" s="2" t="s">
        <v>1405</v>
      </c>
      <c r="I1399" t="str">
        <f>VLOOKUP(Order_Details[[#This Row],[Order ID]],'List of Orders '!$A$1:$E$501,3,FALSE)</f>
        <v>Diwakar</v>
      </c>
      <c r="J1399" t="str">
        <f>INDEX('List of Orders '!$D$2:$D$501, MATCH(Order_Details[[#This Row],[Order ID]],'List of Orders '!$A$2:$A$501,0))</f>
        <v>Delhi</v>
      </c>
      <c r="K1399" t="str">
        <f>INDEX('List of Orders '!$E$2:$E$501, MATCH(Order_Details[[#This Row],[Order ID]],'List of Orders '!$A$2:$A$501,0))</f>
        <v>Delhi</v>
      </c>
      <c r="L1399" s="4"/>
      <c r="M1399"/>
    </row>
    <row r="1400" spans="1:13" x14ac:dyDescent="0.3">
      <c r="A1400" s="1" t="s">
        <v>231</v>
      </c>
      <c r="B1400" s="2">
        <v>149</v>
      </c>
      <c r="C1400" s="2">
        <v>17</v>
      </c>
      <c r="D1400" s="2">
        <v>4</v>
      </c>
      <c r="E1400" s="1" t="s">
        <v>463</v>
      </c>
      <c r="F1400" s="1" t="s">
        <v>483</v>
      </c>
      <c r="G1400" s="2" t="str">
        <f>VLOOKUP(Order_Details[[#This Row],[Order ID]],'List of Orders '!$A$1:$E$501,2,FALSE)</f>
        <v>06-05-2019</v>
      </c>
      <c r="H1400" s="2" t="s">
        <v>1405</v>
      </c>
      <c r="I1400" t="str">
        <f>VLOOKUP(Order_Details[[#This Row],[Order ID]],'List of Orders '!$A$1:$E$501,3,FALSE)</f>
        <v>Patil</v>
      </c>
      <c r="J1400" t="str">
        <f>INDEX('List of Orders '!$D$2:$D$501, MATCH(Order_Details[[#This Row],[Order ID]],'List of Orders '!$A$2:$A$501,0))</f>
        <v>Delhi</v>
      </c>
      <c r="K1400" t="str">
        <f>INDEX('List of Orders '!$E$2:$E$501, MATCH(Order_Details[[#This Row],[Order ID]],'List of Orders '!$A$2:$A$501,0))</f>
        <v>Delhi</v>
      </c>
      <c r="L1400" s="4"/>
      <c r="M1400"/>
    </row>
    <row r="1401" spans="1:13" x14ac:dyDescent="0.3">
      <c r="A1401" s="1" t="s">
        <v>134</v>
      </c>
      <c r="B1401" s="2">
        <v>652</v>
      </c>
      <c r="C1401" s="2">
        <v>13</v>
      </c>
      <c r="D1401" s="2">
        <v>6</v>
      </c>
      <c r="E1401" s="1" t="s">
        <v>463</v>
      </c>
      <c r="F1401" s="1" t="s">
        <v>483</v>
      </c>
      <c r="G1401" s="2" t="str">
        <f>VLOOKUP(Order_Details[[#This Row],[Order ID]],'List of Orders '!$A$1:$E$501,2,FALSE)</f>
        <v>08-05-2019</v>
      </c>
      <c r="H1401" s="2" t="s">
        <v>1405</v>
      </c>
      <c r="I1401" t="str">
        <f>VLOOKUP(Order_Details[[#This Row],[Order ID]],'List of Orders '!$A$1:$E$501,3,FALSE)</f>
        <v>Hitesh</v>
      </c>
      <c r="J1401" t="str">
        <f>INDEX('List of Orders '!$D$2:$D$501, MATCH(Order_Details[[#This Row],[Order ID]],'List of Orders '!$A$2:$A$501,0))</f>
        <v>Madhya Pradesh</v>
      </c>
      <c r="K1401" t="str">
        <f>INDEX('List of Orders '!$E$2:$E$501, MATCH(Order_Details[[#This Row],[Order ID]],'List of Orders '!$A$2:$A$501,0))</f>
        <v>Bhopal</v>
      </c>
      <c r="L1401" s="4"/>
      <c r="M1401"/>
    </row>
    <row r="1402" spans="1:13" x14ac:dyDescent="0.3">
      <c r="A1402" s="1" t="s">
        <v>134</v>
      </c>
      <c r="B1402" s="2">
        <v>114</v>
      </c>
      <c r="C1402" s="2">
        <v>41</v>
      </c>
      <c r="D1402" s="2">
        <v>6</v>
      </c>
      <c r="E1402" s="1" t="s">
        <v>463</v>
      </c>
      <c r="F1402" s="1" t="s">
        <v>483</v>
      </c>
      <c r="G1402" s="2" t="str">
        <f>VLOOKUP(Order_Details[[#This Row],[Order ID]],'List of Orders '!$A$1:$E$501,2,FALSE)</f>
        <v>08-05-2019</v>
      </c>
      <c r="H1402" s="2" t="s">
        <v>1405</v>
      </c>
      <c r="I1402" t="str">
        <f>VLOOKUP(Order_Details[[#This Row],[Order ID]],'List of Orders '!$A$1:$E$501,3,FALSE)</f>
        <v>Hitesh</v>
      </c>
      <c r="J1402" t="str">
        <f>INDEX('List of Orders '!$D$2:$D$501, MATCH(Order_Details[[#This Row],[Order ID]],'List of Orders '!$A$2:$A$501,0))</f>
        <v>Madhya Pradesh</v>
      </c>
      <c r="K1402" t="str">
        <f>INDEX('List of Orders '!$E$2:$E$501, MATCH(Order_Details[[#This Row],[Order ID]],'List of Orders '!$A$2:$A$501,0))</f>
        <v>Bhopal</v>
      </c>
      <c r="L1402" s="4"/>
      <c r="M1402"/>
    </row>
    <row r="1403" spans="1:13" x14ac:dyDescent="0.3">
      <c r="A1403" s="1" t="s">
        <v>232</v>
      </c>
      <c r="B1403" s="2">
        <v>176</v>
      </c>
      <c r="C1403" s="2">
        <v>-13</v>
      </c>
      <c r="D1403" s="2">
        <v>5</v>
      </c>
      <c r="E1403" s="1" t="s">
        <v>463</v>
      </c>
      <c r="F1403" s="1" t="s">
        <v>483</v>
      </c>
      <c r="G1403" s="2" t="str">
        <f>VLOOKUP(Order_Details[[#This Row],[Order ID]],'List of Orders '!$A$1:$E$501,2,FALSE)</f>
        <v>15-05-2019</v>
      </c>
      <c r="H1403" s="2" t="s">
        <v>1405</v>
      </c>
      <c r="I1403" t="str">
        <f>VLOOKUP(Order_Details[[#This Row],[Order ID]],'List of Orders '!$A$1:$E$501,3,FALSE)</f>
        <v>Kartikay</v>
      </c>
      <c r="J1403" t="str">
        <f>INDEX('List of Orders '!$D$2:$D$501, MATCH(Order_Details[[#This Row],[Order ID]],'List of Orders '!$A$2:$A$501,0))</f>
        <v>Bihar</v>
      </c>
      <c r="K1403" t="str">
        <f>INDEX('List of Orders '!$E$2:$E$501, MATCH(Order_Details[[#This Row],[Order ID]],'List of Orders '!$A$2:$A$501,0))</f>
        <v>Patna</v>
      </c>
      <c r="L1403" s="4"/>
      <c r="M1403"/>
    </row>
    <row r="1404" spans="1:13" x14ac:dyDescent="0.3">
      <c r="A1404" s="1" t="s">
        <v>234</v>
      </c>
      <c r="B1404" s="2">
        <v>326</v>
      </c>
      <c r="C1404" s="2">
        <v>107</v>
      </c>
      <c r="D1404" s="2">
        <v>3</v>
      </c>
      <c r="E1404" s="1" t="s">
        <v>463</v>
      </c>
      <c r="F1404" s="1" t="s">
        <v>483</v>
      </c>
      <c r="G1404" s="2" t="str">
        <f>VLOOKUP(Order_Details[[#This Row],[Order ID]],'List of Orders '!$A$1:$E$501,2,FALSE)</f>
        <v>23-05-2019</v>
      </c>
      <c r="H1404" s="2" t="s">
        <v>1405</v>
      </c>
      <c r="I1404" t="str">
        <f>VLOOKUP(Order_Details[[#This Row],[Order ID]],'List of Orders '!$A$1:$E$501,3,FALSE)</f>
        <v>Aarushi</v>
      </c>
      <c r="J1404" t="str">
        <f>INDEX('List of Orders '!$D$2:$D$501, MATCH(Order_Details[[#This Row],[Order ID]],'List of Orders '!$A$2:$A$501,0))</f>
        <v>Tamil Nadu</v>
      </c>
      <c r="K1404" t="str">
        <f>INDEX('List of Orders '!$E$2:$E$501, MATCH(Order_Details[[#This Row],[Order ID]],'List of Orders '!$A$2:$A$501,0))</f>
        <v>Chennai</v>
      </c>
      <c r="L1404" s="4"/>
      <c r="M1404"/>
    </row>
    <row r="1405" spans="1:13" x14ac:dyDescent="0.3">
      <c r="A1405" s="1" t="s">
        <v>235</v>
      </c>
      <c r="B1405" s="2">
        <v>122</v>
      </c>
      <c r="C1405" s="2">
        <v>59</v>
      </c>
      <c r="D1405" s="2">
        <v>7</v>
      </c>
      <c r="E1405" s="1" t="s">
        <v>463</v>
      </c>
      <c r="F1405" s="1" t="s">
        <v>483</v>
      </c>
      <c r="G1405" s="2" t="str">
        <f>VLOOKUP(Order_Details[[#This Row],[Order ID]],'List of Orders '!$A$1:$E$501,2,FALSE)</f>
        <v>26-05-2019</v>
      </c>
      <c r="H1405" s="2" t="s">
        <v>1405</v>
      </c>
      <c r="I1405" t="str">
        <f>VLOOKUP(Order_Details[[#This Row],[Order ID]],'List of Orders '!$A$1:$E$501,3,FALSE)</f>
        <v>Anita</v>
      </c>
      <c r="J1405" t="str">
        <f>INDEX('List of Orders '!$D$2:$D$501, MATCH(Order_Details[[#This Row],[Order ID]],'List of Orders '!$A$2:$A$501,0))</f>
        <v>Kerala</v>
      </c>
      <c r="K1405" t="str">
        <f>INDEX('List of Orders '!$E$2:$E$501, MATCH(Order_Details[[#This Row],[Order ID]],'List of Orders '!$A$2:$A$501,0))</f>
        <v>Thiruvananthapuram</v>
      </c>
      <c r="L1405" s="4"/>
      <c r="M1405"/>
    </row>
    <row r="1406" spans="1:13" x14ac:dyDescent="0.3">
      <c r="A1406" s="1" t="s">
        <v>303</v>
      </c>
      <c r="B1406" s="2">
        <v>29</v>
      </c>
      <c r="C1406" s="2">
        <v>0</v>
      </c>
      <c r="D1406" s="2">
        <v>3</v>
      </c>
      <c r="E1406" s="1" t="s">
        <v>463</v>
      </c>
      <c r="F1406" s="1" t="s">
        <v>483</v>
      </c>
      <c r="G1406" s="2" t="str">
        <f>VLOOKUP(Order_Details[[#This Row],[Order ID]],'List of Orders '!$A$1:$E$501,2,FALSE)</f>
        <v>28-05-2019</v>
      </c>
      <c r="H1406" s="2" t="s">
        <v>1404</v>
      </c>
      <c r="I1406" t="str">
        <f>VLOOKUP(Order_Details[[#This Row],[Order ID]],'List of Orders '!$A$1:$E$501,3,FALSE)</f>
        <v>Mukesh</v>
      </c>
      <c r="J1406" t="str">
        <f>INDEX('List of Orders '!$D$2:$D$501, MATCH(Order_Details[[#This Row],[Order ID]],'List of Orders '!$A$2:$A$501,0))</f>
        <v>Haryana</v>
      </c>
      <c r="K1406" t="str">
        <f>INDEX('List of Orders '!$E$2:$E$501, MATCH(Order_Details[[#This Row],[Order ID]],'List of Orders '!$A$2:$A$501,0))</f>
        <v>Chandigarh</v>
      </c>
      <c r="L1406" s="4"/>
      <c r="M1406"/>
    </row>
    <row r="1407" spans="1:13" x14ac:dyDescent="0.3">
      <c r="A1407" s="1" t="s">
        <v>497</v>
      </c>
      <c r="B1407" s="2">
        <v>341</v>
      </c>
      <c r="C1407" s="2">
        <v>44</v>
      </c>
      <c r="D1407" s="2">
        <v>7</v>
      </c>
      <c r="E1407" s="1" t="s">
        <v>463</v>
      </c>
      <c r="F1407" s="1" t="s">
        <v>483</v>
      </c>
      <c r="G1407" s="2" t="str">
        <f>VLOOKUP(Order_Details[[#This Row],[Order ID]],'List of Orders '!$A$1:$E$501,2,FALSE)</f>
        <v>10-06-2019</v>
      </c>
      <c r="H1407" s="2" t="s">
        <v>1404</v>
      </c>
      <c r="I1407" t="str">
        <f>VLOOKUP(Order_Details[[#This Row],[Order ID]],'List of Orders '!$A$1:$E$501,3,FALSE)</f>
        <v>Bhishm</v>
      </c>
      <c r="J1407" t="str">
        <f>INDEX('List of Orders '!$D$2:$D$501, MATCH(Order_Details[[#This Row],[Order ID]],'List of Orders '!$A$2:$A$501,0))</f>
        <v>Maharashtra</v>
      </c>
      <c r="K1407" t="str">
        <f>INDEX('List of Orders '!$E$2:$E$501, MATCH(Order_Details[[#This Row],[Order ID]],'List of Orders '!$A$2:$A$501,0))</f>
        <v>Mumbai</v>
      </c>
      <c r="L1407" s="4"/>
      <c r="M1407"/>
    </row>
    <row r="1408" spans="1:13" x14ac:dyDescent="0.3">
      <c r="A1408" s="1" t="s">
        <v>498</v>
      </c>
      <c r="B1408" s="2">
        <v>176</v>
      </c>
      <c r="C1408" s="2">
        <v>-28</v>
      </c>
      <c r="D1408" s="2">
        <v>5</v>
      </c>
      <c r="E1408" s="1" t="s">
        <v>463</v>
      </c>
      <c r="F1408" s="1" t="s">
        <v>483</v>
      </c>
      <c r="G1408" s="2" t="str">
        <f>VLOOKUP(Order_Details[[#This Row],[Order ID]],'List of Orders '!$A$1:$E$501,2,FALSE)</f>
        <v>15-06-2019</v>
      </c>
      <c r="H1408" s="2" t="s">
        <v>1404</v>
      </c>
      <c r="I1408" t="str">
        <f>VLOOKUP(Order_Details[[#This Row],[Order ID]],'List of Orders '!$A$1:$E$501,3,FALSE)</f>
        <v>Ritu</v>
      </c>
      <c r="J1408" t="str">
        <f>INDEX('List of Orders '!$D$2:$D$501, MATCH(Order_Details[[#This Row],[Order ID]],'List of Orders '!$A$2:$A$501,0))</f>
        <v>Haryana</v>
      </c>
      <c r="K1408" t="str">
        <f>INDEX('List of Orders '!$E$2:$E$501, MATCH(Order_Details[[#This Row],[Order ID]],'List of Orders '!$A$2:$A$501,0))</f>
        <v>Chandigarh</v>
      </c>
      <c r="L1408" s="4"/>
      <c r="M1408"/>
    </row>
    <row r="1409" spans="1:13" x14ac:dyDescent="0.3">
      <c r="A1409" s="1" t="s">
        <v>141</v>
      </c>
      <c r="B1409" s="2">
        <v>302</v>
      </c>
      <c r="C1409" s="2">
        <v>75</v>
      </c>
      <c r="D1409" s="2">
        <v>6</v>
      </c>
      <c r="E1409" s="1" t="s">
        <v>463</v>
      </c>
      <c r="F1409" s="1" t="s">
        <v>483</v>
      </c>
      <c r="G1409" s="2" t="str">
        <f>VLOOKUP(Order_Details[[#This Row],[Order ID]],'List of Orders '!$A$1:$E$501,2,FALSE)</f>
        <v>19-06-2019</v>
      </c>
      <c r="H1409" s="2" t="s">
        <v>1404</v>
      </c>
      <c r="I1409" t="str">
        <f>VLOOKUP(Order_Details[[#This Row],[Order ID]],'List of Orders '!$A$1:$E$501,3,FALSE)</f>
        <v>Nidhi</v>
      </c>
      <c r="J1409" t="str">
        <f>INDEX('List of Orders '!$D$2:$D$501, MATCH(Order_Details[[#This Row],[Order ID]],'List of Orders '!$A$2:$A$501,0))</f>
        <v>Nagaland</v>
      </c>
      <c r="K1409" t="str">
        <f>INDEX('List of Orders '!$E$2:$E$501, MATCH(Order_Details[[#This Row],[Order ID]],'List of Orders '!$A$2:$A$501,0))</f>
        <v>Kohima</v>
      </c>
      <c r="L1409" s="4"/>
      <c r="M1409"/>
    </row>
    <row r="1410" spans="1:13" x14ac:dyDescent="0.3">
      <c r="A1410" s="1" t="s">
        <v>244</v>
      </c>
      <c r="B1410" s="2">
        <v>582</v>
      </c>
      <c r="C1410" s="2">
        <v>262</v>
      </c>
      <c r="D1410" s="2">
        <v>5</v>
      </c>
      <c r="E1410" s="1" t="s">
        <v>463</v>
      </c>
      <c r="F1410" s="1" t="s">
        <v>483</v>
      </c>
      <c r="G1410" s="2" t="str">
        <f>VLOOKUP(Order_Details[[#This Row],[Order ID]],'List of Orders '!$A$1:$E$501,2,FALSE)</f>
        <v>14-07-2019</v>
      </c>
      <c r="H1410" s="2" t="s">
        <v>1404</v>
      </c>
      <c r="I1410" t="str">
        <f>VLOOKUP(Order_Details[[#This Row],[Order ID]],'List of Orders '!$A$1:$E$501,3,FALSE)</f>
        <v>Shruti</v>
      </c>
      <c r="J1410" t="str">
        <f>INDEX('List of Orders '!$D$2:$D$501, MATCH(Order_Details[[#This Row],[Order ID]],'List of Orders '!$A$2:$A$501,0))</f>
        <v>Karnataka</v>
      </c>
      <c r="K1410" t="str">
        <f>INDEX('List of Orders '!$E$2:$E$501, MATCH(Order_Details[[#This Row],[Order ID]],'List of Orders '!$A$2:$A$501,0))</f>
        <v>Bangalore</v>
      </c>
      <c r="L1410" s="4"/>
      <c r="M1410"/>
    </row>
    <row r="1411" spans="1:13" x14ac:dyDescent="0.3">
      <c r="A1411" s="1" t="s">
        <v>8</v>
      </c>
      <c r="B1411" s="2">
        <v>24</v>
      </c>
      <c r="C1411" s="2">
        <v>-30</v>
      </c>
      <c r="D1411" s="2">
        <v>1</v>
      </c>
      <c r="E1411" s="1" t="s">
        <v>463</v>
      </c>
      <c r="F1411" s="1" t="s">
        <v>499</v>
      </c>
      <c r="G1411" s="2" t="str">
        <f>VLOOKUP(Order_Details[[#This Row],[Order ID]],'List of Orders '!$A$1:$E$501,2,FALSE)</f>
        <v>03-04-2018</v>
      </c>
      <c r="H1411" s="2" t="s">
        <v>1404</v>
      </c>
      <c r="I1411" t="str">
        <f>VLOOKUP(Order_Details[[#This Row],[Order ID]],'List of Orders '!$A$1:$E$501,3,FALSE)</f>
        <v>Jahan</v>
      </c>
      <c r="J1411" t="str">
        <f>INDEX('List of Orders '!$D$2:$D$501, MATCH(Order_Details[[#This Row],[Order ID]],'List of Orders '!$A$2:$A$501,0))</f>
        <v>Madhya Pradesh</v>
      </c>
      <c r="K1411" t="str">
        <f>INDEX('List of Orders '!$E$2:$E$501, MATCH(Order_Details[[#This Row],[Order ID]],'List of Orders '!$A$2:$A$501,0))</f>
        <v>Bhopal</v>
      </c>
      <c r="L1411" s="4"/>
      <c r="M1411"/>
    </row>
    <row r="1412" spans="1:13" x14ac:dyDescent="0.3">
      <c r="A1412" s="1" t="s">
        <v>164</v>
      </c>
      <c r="B1412" s="2">
        <v>476</v>
      </c>
      <c r="C1412" s="2">
        <v>0</v>
      </c>
      <c r="D1412" s="2">
        <v>3</v>
      </c>
      <c r="E1412" s="1" t="s">
        <v>463</v>
      </c>
      <c r="F1412" s="1" t="s">
        <v>499</v>
      </c>
      <c r="G1412" s="2" t="str">
        <f>VLOOKUP(Order_Details[[#This Row],[Order ID]],'List of Orders '!$A$1:$E$501,2,FALSE)</f>
        <v>08-04-2018</v>
      </c>
      <c r="H1412" s="2" t="s">
        <v>1404</v>
      </c>
      <c r="I1412" t="str">
        <f>VLOOKUP(Order_Details[[#This Row],[Order ID]],'List of Orders '!$A$1:$E$501,3,FALSE)</f>
        <v>Aarushi</v>
      </c>
      <c r="J1412" t="str">
        <f>INDEX('List of Orders '!$D$2:$D$501, MATCH(Order_Details[[#This Row],[Order ID]],'List of Orders '!$A$2:$A$501,0))</f>
        <v>Tamil Nadu</v>
      </c>
      <c r="K1412" t="str">
        <f>INDEX('List of Orders '!$E$2:$E$501, MATCH(Order_Details[[#This Row],[Order ID]],'List of Orders '!$A$2:$A$501,0))</f>
        <v>Chennai</v>
      </c>
      <c r="L1412" s="4"/>
      <c r="M1412"/>
    </row>
    <row r="1413" spans="1:13" x14ac:dyDescent="0.3">
      <c r="A1413" s="1" t="s">
        <v>500</v>
      </c>
      <c r="B1413" s="2">
        <v>259</v>
      </c>
      <c r="C1413" s="2">
        <v>-55</v>
      </c>
      <c r="D1413" s="2">
        <v>2</v>
      </c>
      <c r="E1413" s="1" t="s">
        <v>463</v>
      </c>
      <c r="F1413" s="1" t="s">
        <v>499</v>
      </c>
      <c r="G1413" s="2" t="str">
        <f>VLOOKUP(Order_Details[[#This Row],[Order ID]],'List of Orders '!$A$1:$E$501,2,FALSE)</f>
        <v>12-04-201800</v>
      </c>
      <c r="H1413" s="2" t="s">
        <v>1404</v>
      </c>
      <c r="I1413" t="str">
        <f>VLOOKUP(Order_Details[[#This Row],[Order ID]],'List of Orders '!$A$1:$E$501,3,FALSE)</f>
        <v>Shrichand</v>
      </c>
      <c r="J1413" t="str">
        <f>INDEX('List of Orders '!$D$2:$D$501, MATCH(Order_Details[[#This Row],[Order ID]],'List of Orders '!$A$2:$A$501,0))</f>
        <v>Punjab</v>
      </c>
      <c r="K1413" t="str">
        <f>INDEX('List of Orders '!$E$2:$E$501, MATCH(Order_Details[[#This Row],[Order ID]],'List of Orders '!$A$2:$A$501,0))</f>
        <v>Chandigarh</v>
      </c>
      <c r="L1413" s="4"/>
      <c r="M1413"/>
    </row>
    <row r="1414" spans="1:13" x14ac:dyDescent="0.3">
      <c r="A1414" s="1" t="s">
        <v>450</v>
      </c>
      <c r="B1414" s="2">
        <v>1103</v>
      </c>
      <c r="C1414" s="2">
        <v>-276</v>
      </c>
      <c r="D1414" s="2">
        <v>3</v>
      </c>
      <c r="E1414" s="1" t="s">
        <v>463</v>
      </c>
      <c r="F1414" s="1" t="s">
        <v>499</v>
      </c>
      <c r="G1414" s="2" t="str">
        <f>VLOOKUP(Order_Details[[#This Row],[Order ID]],'List of Orders '!$A$1:$E$501,2,FALSE)</f>
        <v>26-04-2018</v>
      </c>
      <c r="H1414" s="2" t="s">
        <v>1404</v>
      </c>
      <c r="I1414" t="str">
        <f>VLOOKUP(Order_Details[[#This Row],[Order ID]],'List of Orders '!$A$1:$E$501,3,FALSE)</f>
        <v>Bhishm</v>
      </c>
      <c r="J1414" t="str">
        <f>INDEX('List of Orders '!$D$2:$D$501, MATCH(Order_Details[[#This Row],[Order ID]],'List of Orders '!$A$2:$A$501,0))</f>
        <v>Maharashtra</v>
      </c>
      <c r="K1414" t="str">
        <f>INDEX('List of Orders '!$E$2:$E$501, MATCH(Order_Details[[#This Row],[Order ID]],'List of Orders '!$A$2:$A$501,0))</f>
        <v>Mumbai</v>
      </c>
      <c r="L1414" s="4"/>
      <c r="M1414"/>
    </row>
    <row r="1415" spans="1:13" x14ac:dyDescent="0.3">
      <c r="A1415" s="1" t="s">
        <v>501</v>
      </c>
      <c r="B1415" s="2">
        <v>389</v>
      </c>
      <c r="C1415" s="2">
        <v>-83</v>
      </c>
      <c r="D1415" s="2">
        <v>3</v>
      </c>
      <c r="E1415" s="1" t="s">
        <v>463</v>
      </c>
      <c r="F1415" s="1" t="s">
        <v>499</v>
      </c>
      <c r="G1415" s="2" t="str">
        <f>VLOOKUP(Order_Details[[#This Row],[Order ID]],'List of Orders '!$A$1:$E$501,2,FALSE)</f>
        <v>04-05-2018</v>
      </c>
      <c r="H1415" s="2" t="s">
        <v>1404</v>
      </c>
      <c r="I1415" t="str">
        <f>VLOOKUP(Order_Details[[#This Row],[Order ID]],'List of Orders '!$A$1:$E$501,3,FALSE)</f>
        <v>Sanjay</v>
      </c>
      <c r="J1415" t="str">
        <f>INDEX('List of Orders '!$D$2:$D$501, MATCH(Order_Details[[#This Row],[Order ID]],'List of Orders '!$A$2:$A$501,0))</f>
        <v>Goa</v>
      </c>
      <c r="K1415" t="str">
        <f>INDEX('List of Orders '!$E$2:$E$501, MATCH(Order_Details[[#This Row],[Order ID]],'List of Orders '!$A$2:$A$501,0))</f>
        <v>Goa</v>
      </c>
      <c r="L1415" s="4"/>
      <c r="M1415"/>
    </row>
    <row r="1416" spans="1:13" x14ac:dyDescent="0.3">
      <c r="A1416" s="1" t="s">
        <v>28</v>
      </c>
      <c r="B1416" s="2">
        <v>172</v>
      </c>
      <c r="C1416" s="2">
        <v>-103</v>
      </c>
      <c r="D1416" s="2">
        <v>3</v>
      </c>
      <c r="E1416" s="1" t="s">
        <v>463</v>
      </c>
      <c r="F1416" s="1" t="s">
        <v>499</v>
      </c>
      <c r="G1416" s="2" t="str">
        <f>VLOOKUP(Order_Details[[#This Row],[Order ID]],'List of Orders '!$A$1:$E$501,2,FALSE)</f>
        <v>21-05-2018</v>
      </c>
      <c r="H1416" s="2" t="s">
        <v>1404</v>
      </c>
      <c r="I1416" t="str">
        <f>VLOOKUP(Order_Details[[#This Row],[Order ID]],'List of Orders '!$A$1:$E$501,3,FALSE)</f>
        <v>Anurag</v>
      </c>
      <c r="J1416" t="str">
        <f>INDEX('List of Orders '!$D$2:$D$501, MATCH(Order_Details[[#This Row],[Order ID]],'List of Orders '!$A$2:$A$501,0))</f>
        <v>Madhya Pradesh</v>
      </c>
      <c r="K1416" t="str">
        <f>INDEX('List of Orders '!$E$2:$E$501, MATCH(Order_Details[[#This Row],[Order ID]],'List of Orders '!$A$2:$A$501,0))</f>
        <v>Indore</v>
      </c>
      <c r="L1416" s="4"/>
      <c r="M1416"/>
    </row>
    <row r="1417" spans="1:13" x14ac:dyDescent="0.3">
      <c r="A1417" s="1" t="s">
        <v>28</v>
      </c>
      <c r="B1417" s="2">
        <v>823</v>
      </c>
      <c r="C1417" s="2">
        <v>-18</v>
      </c>
      <c r="D1417" s="2">
        <v>7</v>
      </c>
      <c r="E1417" s="1" t="s">
        <v>463</v>
      </c>
      <c r="F1417" s="1" t="s">
        <v>499</v>
      </c>
      <c r="G1417" s="2" t="str">
        <f>VLOOKUP(Order_Details[[#This Row],[Order ID]],'List of Orders '!$A$1:$E$501,2,FALSE)</f>
        <v>21-05-2018</v>
      </c>
      <c r="H1417" s="2" t="s">
        <v>1404</v>
      </c>
      <c r="I1417" t="str">
        <f>VLOOKUP(Order_Details[[#This Row],[Order ID]],'List of Orders '!$A$1:$E$501,3,FALSE)</f>
        <v>Anurag</v>
      </c>
      <c r="J1417" t="str">
        <f>INDEX('List of Orders '!$D$2:$D$501, MATCH(Order_Details[[#This Row],[Order ID]],'List of Orders '!$A$2:$A$501,0))</f>
        <v>Madhya Pradesh</v>
      </c>
      <c r="K1417" t="str">
        <f>INDEX('List of Orders '!$E$2:$E$501, MATCH(Order_Details[[#This Row],[Order ID]],'List of Orders '!$A$2:$A$501,0))</f>
        <v>Indore</v>
      </c>
      <c r="L1417" s="4"/>
      <c r="M1417"/>
    </row>
    <row r="1418" spans="1:13" x14ac:dyDescent="0.3">
      <c r="A1418" s="1" t="s">
        <v>30</v>
      </c>
      <c r="B1418" s="2">
        <v>1327</v>
      </c>
      <c r="C1418" s="2">
        <v>318</v>
      </c>
      <c r="D1418" s="2">
        <v>8</v>
      </c>
      <c r="E1418" s="1" t="s">
        <v>463</v>
      </c>
      <c r="F1418" s="1" t="s">
        <v>499</v>
      </c>
      <c r="G1418" s="2" t="str">
        <f>VLOOKUP(Order_Details[[#This Row],[Order ID]],'List of Orders '!$A$1:$E$501,2,FALSE)</f>
        <v>23-05-2018</v>
      </c>
      <c r="H1418" s="2" t="s">
        <v>1404</v>
      </c>
      <c r="I1418" t="str">
        <f>VLOOKUP(Order_Details[[#This Row],[Order ID]],'List of Orders '!$A$1:$E$501,3,FALSE)</f>
        <v>Farah</v>
      </c>
      <c r="J1418" t="str">
        <f>INDEX('List of Orders '!$D$2:$D$501, MATCH(Order_Details[[#This Row],[Order ID]],'List of Orders '!$A$2:$A$501,0))</f>
        <v>Nagaland</v>
      </c>
      <c r="K1418" t="str">
        <f>INDEX('List of Orders '!$E$2:$E$501, MATCH(Order_Details[[#This Row],[Order ID]],'List of Orders '!$A$2:$A$501,0))</f>
        <v>Kohima</v>
      </c>
      <c r="L1418" s="4"/>
      <c r="M1418"/>
    </row>
    <row r="1419" spans="1:13" x14ac:dyDescent="0.3">
      <c r="A1419" s="1" t="s">
        <v>32</v>
      </c>
      <c r="B1419" s="2">
        <v>312</v>
      </c>
      <c r="C1419" s="2">
        <v>-312</v>
      </c>
      <c r="D1419" s="2">
        <v>7</v>
      </c>
      <c r="E1419" s="1" t="s">
        <v>463</v>
      </c>
      <c r="F1419" s="1" t="s">
        <v>499</v>
      </c>
      <c r="G1419" s="2" t="str">
        <f>VLOOKUP(Order_Details[[#This Row],[Order ID]],'List of Orders '!$A$1:$E$501,2,FALSE)</f>
        <v>25-05-2018</v>
      </c>
      <c r="H1419" s="2" t="s">
        <v>1404</v>
      </c>
      <c r="I1419" t="str">
        <f>VLOOKUP(Order_Details[[#This Row],[Order ID]],'List of Orders '!$A$1:$E$501,3,FALSE)</f>
        <v>Nida</v>
      </c>
      <c r="J1419" t="str">
        <f>INDEX('List of Orders '!$D$2:$D$501, MATCH(Order_Details[[#This Row],[Order ID]],'List of Orders '!$A$2:$A$501,0))</f>
        <v>Madhya Pradesh</v>
      </c>
      <c r="K1419" t="str">
        <f>INDEX('List of Orders '!$E$2:$E$501, MATCH(Order_Details[[#This Row],[Order ID]],'List of Orders '!$A$2:$A$501,0))</f>
        <v>Indore</v>
      </c>
      <c r="L1419" s="4"/>
      <c r="M1419"/>
    </row>
    <row r="1420" spans="1:13" x14ac:dyDescent="0.3">
      <c r="A1420" s="1" t="s">
        <v>34</v>
      </c>
      <c r="B1420" s="2">
        <v>288</v>
      </c>
      <c r="C1420" s="2">
        <v>-180</v>
      </c>
      <c r="D1420" s="2">
        <v>4</v>
      </c>
      <c r="E1420" s="1" t="s">
        <v>463</v>
      </c>
      <c r="F1420" s="1" t="s">
        <v>499</v>
      </c>
      <c r="G1420" s="2" t="str">
        <f>VLOOKUP(Order_Details[[#This Row],[Order ID]],'List of Orders '!$A$1:$E$501,2,FALSE)</f>
        <v>27-05-2018</v>
      </c>
      <c r="H1420" s="2" t="s">
        <v>1404</v>
      </c>
      <c r="I1420" t="str">
        <f>VLOOKUP(Order_Details[[#This Row],[Order ID]],'List of Orders '!$A$1:$E$501,3,FALSE)</f>
        <v>Tulika</v>
      </c>
      <c r="J1420" t="str">
        <f>INDEX('List of Orders '!$D$2:$D$501, MATCH(Order_Details[[#This Row],[Order ID]],'List of Orders '!$A$2:$A$501,0))</f>
        <v>Madhya Pradesh</v>
      </c>
      <c r="K1420" t="str">
        <f>INDEX('List of Orders '!$E$2:$E$501, MATCH(Order_Details[[#This Row],[Order ID]],'List of Orders '!$A$2:$A$501,0))</f>
        <v>Bhopal</v>
      </c>
      <c r="L1420" s="4"/>
      <c r="M1420"/>
    </row>
    <row r="1421" spans="1:13" x14ac:dyDescent="0.3">
      <c r="A1421" s="1" t="s">
        <v>171</v>
      </c>
      <c r="B1421" s="2">
        <v>224</v>
      </c>
      <c r="C1421" s="2">
        <v>-81</v>
      </c>
      <c r="D1421" s="2">
        <v>3</v>
      </c>
      <c r="E1421" s="1" t="s">
        <v>463</v>
      </c>
      <c r="F1421" s="1" t="s">
        <v>499</v>
      </c>
      <c r="G1421" s="2" t="str">
        <f>VLOOKUP(Order_Details[[#This Row],[Order ID]],'List of Orders '!$A$1:$E$501,2,FALSE)</f>
        <v>31-05-2018</v>
      </c>
      <c r="H1421" s="2" t="s">
        <v>1404</v>
      </c>
      <c r="I1421" t="str">
        <f>VLOOKUP(Order_Details[[#This Row],[Order ID]],'List of Orders '!$A$1:$E$501,3,FALSE)</f>
        <v>Subhashree</v>
      </c>
      <c r="J1421" t="str">
        <f>INDEX('List of Orders '!$D$2:$D$501, MATCH(Order_Details[[#This Row],[Order ID]],'List of Orders '!$A$2:$A$501,0))</f>
        <v>Jammu And Kashmir</v>
      </c>
      <c r="K1421" t="str">
        <f>INDEX('List of Orders '!$E$2:$E$501, MATCH(Order_Details[[#This Row],[Order ID]],'List of Orders '!$A$2:$A$501,0))</f>
        <v>Kashmir</v>
      </c>
      <c r="L1421" s="4"/>
      <c r="M1421"/>
    </row>
    <row r="1422" spans="1:13" x14ac:dyDescent="0.3">
      <c r="A1422" s="1" t="s">
        <v>171</v>
      </c>
      <c r="B1422" s="2">
        <v>58</v>
      </c>
      <c r="C1422" s="2">
        <v>-42</v>
      </c>
      <c r="D1422" s="2">
        <v>2</v>
      </c>
      <c r="E1422" s="1" t="s">
        <v>463</v>
      </c>
      <c r="F1422" s="1" t="s">
        <v>499</v>
      </c>
      <c r="G1422" s="2" t="str">
        <f>VLOOKUP(Order_Details[[#This Row],[Order ID]],'List of Orders '!$A$1:$E$501,2,FALSE)</f>
        <v>31-05-2018</v>
      </c>
      <c r="H1422" s="2" t="s">
        <v>1404</v>
      </c>
      <c r="I1422" t="str">
        <f>VLOOKUP(Order_Details[[#This Row],[Order ID]],'List of Orders '!$A$1:$E$501,3,FALSE)</f>
        <v>Subhashree</v>
      </c>
      <c r="J1422" t="str">
        <f>INDEX('List of Orders '!$D$2:$D$501, MATCH(Order_Details[[#This Row],[Order ID]],'List of Orders '!$A$2:$A$501,0))</f>
        <v>Jammu And Kashmir</v>
      </c>
      <c r="K1422" t="str">
        <f>INDEX('List of Orders '!$E$2:$E$501, MATCH(Order_Details[[#This Row],[Order ID]],'List of Orders '!$A$2:$A$501,0))</f>
        <v>Kashmir</v>
      </c>
      <c r="L1422" s="4"/>
      <c r="M1422"/>
    </row>
    <row r="1423" spans="1:13" x14ac:dyDescent="0.3">
      <c r="A1423" s="1" t="s">
        <v>171</v>
      </c>
      <c r="B1423" s="2">
        <v>145</v>
      </c>
      <c r="C1423" s="2">
        <v>-104</v>
      </c>
      <c r="D1423" s="2">
        <v>5</v>
      </c>
      <c r="E1423" s="1" t="s">
        <v>463</v>
      </c>
      <c r="F1423" s="1" t="s">
        <v>499</v>
      </c>
      <c r="G1423" s="2" t="str">
        <f>VLOOKUP(Order_Details[[#This Row],[Order ID]],'List of Orders '!$A$1:$E$501,2,FALSE)</f>
        <v>31-05-2018</v>
      </c>
      <c r="H1423" s="2" t="s">
        <v>1404</v>
      </c>
      <c r="I1423" t="str">
        <f>VLOOKUP(Order_Details[[#This Row],[Order ID]],'List of Orders '!$A$1:$E$501,3,FALSE)</f>
        <v>Subhashree</v>
      </c>
      <c r="J1423" t="str">
        <f>INDEX('List of Orders '!$D$2:$D$501, MATCH(Order_Details[[#This Row],[Order ID]],'List of Orders '!$A$2:$A$501,0))</f>
        <v>Jammu And Kashmir</v>
      </c>
      <c r="K1423" t="str">
        <f>INDEX('List of Orders '!$E$2:$E$501, MATCH(Order_Details[[#This Row],[Order ID]],'List of Orders '!$A$2:$A$501,0))</f>
        <v>Kashmir</v>
      </c>
      <c r="L1423" s="4"/>
      <c r="M1423"/>
    </row>
    <row r="1424" spans="1:13" x14ac:dyDescent="0.3">
      <c r="A1424" s="1" t="s">
        <v>171</v>
      </c>
      <c r="B1424" s="2">
        <v>55</v>
      </c>
      <c r="C1424" s="2">
        <v>-33</v>
      </c>
      <c r="D1424" s="2">
        <v>2</v>
      </c>
      <c r="E1424" s="1" t="s">
        <v>463</v>
      </c>
      <c r="F1424" s="1" t="s">
        <v>499</v>
      </c>
      <c r="G1424" s="2" t="str">
        <f>VLOOKUP(Order_Details[[#This Row],[Order ID]],'List of Orders '!$A$1:$E$501,2,FALSE)</f>
        <v>31-05-2018</v>
      </c>
      <c r="H1424" s="2" t="s">
        <v>1404</v>
      </c>
      <c r="I1424" t="str">
        <f>VLOOKUP(Order_Details[[#This Row],[Order ID]],'List of Orders '!$A$1:$E$501,3,FALSE)</f>
        <v>Subhashree</v>
      </c>
      <c r="J1424" t="str">
        <f>INDEX('List of Orders '!$D$2:$D$501, MATCH(Order_Details[[#This Row],[Order ID]],'List of Orders '!$A$2:$A$501,0))</f>
        <v>Jammu And Kashmir</v>
      </c>
      <c r="K1424" t="str">
        <f>INDEX('List of Orders '!$E$2:$E$501, MATCH(Order_Details[[#This Row],[Order ID]],'List of Orders '!$A$2:$A$501,0))</f>
        <v>Kashmir</v>
      </c>
      <c r="L1424" s="4"/>
      <c r="M1424"/>
    </row>
    <row r="1425" spans="1:13" x14ac:dyDescent="0.3">
      <c r="A1425" s="1" t="s">
        <v>42</v>
      </c>
      <c r="B1425" s="2">
        <v>243</v>
      </c>
      <c r="C1425" s="2">
        <v>-14</v>
      </c>
      <c r="D1425" s="2">
        <v>2</v>
      </c>
      <c r="E1425" s="1" t="s">
        <v>463</v>
      </c>
      <c r="F1425" s="1" t="s">
        <v>499</v>
      </c>
      <c r="G1425" s="2" t="str">
        <f>VLOOKUP(Order_Details[[#This Row],[Order ID]],'List of Orders '!$A$1:$E$501,2,FALSE)</f>
        <v>20-06-2018</v>
      </c>
      <c r="H1425" s="2" t="s">
        <v>1404</v>
      </c>
      <c r="I1425" t="str">
        <f>VLOOKUP(Order_Details[[#This Row],[Order ID]],'List of Orders '!$A$1:$E$501,3,FALSE)</f>
        <v>Bhawna</v>
      </c>
      <c r="J1425" t="str">
        <f>INDEX('List of Orders '!$D$2:$D$501, MATCH(Order_Details[[#This Row],[Order ID]],'List of Orders '!$A$2:$A$501,0))</f>
        <v>Madhya Pradesh</v>
      </c>
      <c r="K1425" t="str">
        <f>INDEX('List of Orders '!$E$2:$E$501, MATCH(Order_Details[[#This Row],[Order ID]],'List of Orders '!$A$2:$A$501,0))</f>
        <v>Indore</v>
      </c>
      <c r="L1425" s="4"/>
      <c r="M1425"/>
    </row>
    <row r="1426" spans="1:13" x14ac:dyDescent="0.3">
      <c r="A1426" s="1" t="s">
        <v>502</v>
      </c>
      <c r="B1426" s="2">
        <v>134</v>
      </c>
      <c r="C1426" s="2">
        <v>42</v>
      </c>
      <c r="D1426" s="2">
        <v>2</v>
      </c>
      <c r="E1426" s="1" t="s">
        <v>463</v>
      </c>
      <c r="F1426" s="1" t="s">
        <v>499</v>
      </c>
      <c r="G1426" s="2" t="str">
        <f>VLOOKUP(Order_Details[[#This Row],[Order ID]],'List of Orders '!$A$1:$E$501,2,FALSE)</f>
        <v>23-06-2018</v>
      </c>
      <c r="H1426" s="2" t="s">
        <v>1404</v>
      </c>
      <c r="I1426" t="str">
        <f>VLOOKUP(Order_Details[[#This Row],[Order ID]],'List of Orders '!$A$1:$E$501,3,FALSE)</f>
        <v>Samiksha</v>
      </c>
      <c r="J1426" t="str">
        <f>INDEX('List of Orders '!$D$2:$D$501, MATCH(Order_Details[[#This Row],[Order ID]],'List of Orders '!$A$2:$A$501,0))</f>
        <v>Maharashtra</v>
      </c>
      <c r="K1426" t="str">
        <f>INDEX('List of Orders '!$E$2:$E$501, MATCH(Order_Details[[#This Row],[Order ID]],'List of Orders '!$A$2:$A$501,0))</f>
        <v>Mumbai</v>
      </c>
      <c r="L1426" s="4"/>
      <c r="M1426"/>
    </row>
    <row r="1427" spans="1:13" x14ac:dyDescent="0.3">
      <c r="A1427" s="1" t="s">
        <v>50</v>
      </c>
      <c r="B1427" s="2">
        <v>516</v>
      </c>
      <c r="C1427" s="2">
        <v>-392</v>
      </c>
      <c r="D1427" s="2">
        <v>8</v>
      </c>
      <c r="E1427" s="1" t="s">
        <v>463</v>
      </c>
      <c r="F1427" s="1" t="s">
        <v>499</v>
      </c>
      <c r="G1427" s="2" t="str">
        <f>VLOOKUP(Order_Details[[#This Row],[Order ID]],'List of Orders '!$A$1:$E$501,2,FALSE)</f>
        <v>07-07-2018</v>
      </c>
      <c r="H1427" s="2" t="s">
        <v>1404</v>
      </c>
      <c r="I1427" t="str">
        <f>VLOOKUP(Order_Details[[#This Row],[Order ID]],'List of Orders '!$A$1:$E$501,3,FALSE)</f>
        <v>Amisha</v>
      </c>
      <c r="J1427" t="str">
        <f>INDEX('List of Orders '!$D$2:$D$501, MATCH(Order_Details[[#This Row],[Order ID]],'List of Orders '!$A$2:$A$501,0))</f>
        <v>Tamil Nadu</v>
      </c>
      <c r="K1427" t="str">
        <f>INDEX('List of Orders '!$E$2:$E$501, MATCH(Order_Details[[#This Row],[Order ID]],'List of Orders '!$A$2:$A$501,0))</f>
        <v>Chennai</v>
      </c>
      <c r="L1427" s="4"/>
      <c r="M1427"/>
    </row>
    <row r="1428" spans="1:13" x14ac:dyDescent="0.3">
      <c r="A1428" s="1" t="s">
        <v>174</v>
      </c>
      <c r="B1428" s="2">
        <v>98</v>
      </c>
      <c r="C1428" s="2">
        <v>-45</v>
      </c>
      <c r="D1428" s="2">
        <v>2</v>
      </c>
      <c r="E1428" s="1" t="s">
        <v>463</v>
      </c>
      <c r="F1428" s="1" t="s">
        <v>499</v>
      </c>
      <c r="G1428" s="2" t="str">
        <f>VLOOKUP(Order_Details[[#This Row],[Order ID]],'List of Orders '!$A$1:$E$501,2,FALSE)</f>
        <v>10-07-2018</v>
      </c>
      <c r="H1428" s="2" t="s">
        <v>1404</v>
      </c>
      <c r="I1428" t="str">
        <f>VLOOKUP(Order_Details[[#This Row],[Order ID]],'List of Orders '!$A$1:$E$501,3,FALSE)</f>
        <v>Maithilee</v>
      </c>
      <c r="J1428" t="str">
        <f>INDEX('List of Orders '!$D$2:$D$501, MATCH(Order_Details[[#This Row],[Order ID]],'List of Orders '!$A$2:$A$501,0))</f>
        <v>Madhya Pradesh</v>
      </c>
      <c r="K1428" t="str">
        <f>INDEX('List of Orders '!$E$2:$E$501, MATCH(Order_Details[[#This Row],[Order ID]],'List of Orders '!$A$2:$A$501,0))</f>
        <v>Indore</v>
      </c>
      <c r="L1428" s="4"/>
      <c r="M1428"/>
    </row>
    <row r="1429" spans="1:13" x14ac:dyDescent="0.3">
      <c r="A1429" s="1" t="s">
        <v>51</v>
      </c>
      <c r="B1429" s="2">
        <v>424</v>
      </c>
      <c r="C1429" s="2">
        <v>-17</v>
      </c>
      <c r="D1429" s="2">
        <v>9</v>
      </c>
      <c r="E1429" s="1" t="s">
        <v>463</v>
      </c>
      <c r="F1429" s="1" t="s">
        <v>499</v>
      </c>
      <c r="G1429" s="2" t="str">
        <f>VLOOKUP(Order_Details[[#This Row],[Order ID]],'List of Orders '!$A$1:$E$501,2,FALSE)</f>
        <v>11-07-2018</v>
      </c>
      <c r="H1429" s="2" t="s">
        <v>1404</v>
      </c>
      <c r="I1429" t="str">
        <f>VLOOKUP(Order_Details[[#This Row],[Order ID]],'List of Orders '!$A$1:$E$501,3,FALSE)</f>
        <v>Shaily</v>
      </c>
      <c r="J1429" t="str">
        <f>INDEX('List of Orders '!$D$2:$D$501, MATCH(Order_Details[[#This Row],[Order ID]],'List of Orders '!$A$2:$A$501,0))</f>
        <v>Maharashtra</v>
      </c>
      <c r="K1429" t="str">
        <f>INDEX('List of Orders '!$E$2:$E$501, MATCH(Order_Details[[#This Row],[Order ID]],'List of Orders '!$A$2:$A$501,0))</f>
        <v>Mumbai</v>
      </c>
      <c r="L1429" s="4"/>
      <c r="M1429"/>
    </row>
    <row r="1430" spans="1:13" x14ac:dyDescent="0.3">
      <c r="A1430" s="1" t="s">
        <v>53</v>
      </c>
      <c r="B1430" s="2">
        <v>41</v>
      </c>
      <c r="C1430" s="2">
        <v>-6</v>
      </c>
      <c r="D1430" s="2">
        <v>1</v>
      </c>
      <c r="E1430" s="1" t="s">
        <v>463</v>
      </c>
      <c r="F1430" s="1" t="s">
        <v>499</v>
      </c>
      <c r="G1430" s="2" t="str">
        <f>VLOOKUP(Order_Details[[#This Row],[Order ID]],'List of Orders '!$A$1:$E$501,2,FALSE)</f>
        <v>18-07-2018</v>
      </c>
      <c r="H1430" s="2" t="s">
        <v>1404</v>
      </c>
      <c r="I1430" t="str">
        <f>VLOOKUP(Order_Details[[#This Row],[Order ID]],'List of Orders '!$A$1:$E$501,3,FALSE)</f>
        <v>Aakanksha</v>
      </c>
      <c r="J1430" t="str">
        <f>INDEX('List of Orders '!$D$2:$D$501, MATCH(Order_Details[[#This Row],[Order ID]],'List of Orders '!$A$2:$A$501,0))</f>
        <v>Madhya Pradesh</v>
      </c>
      <c r="K1430" t="str">
        <f>INDEX('List of Orders '!$E$2:$E$501, MATCH(Order_Details[[#This Row],[Order ID]],'List of Orders '!$A$2:$A$501,0))</f>
        <v>Indore</v>
      </c>
      <c r="L1430" s="4"/>
      <c r="M1430"/>
    </row>
    <row r="1431" spans="1:13" x14ac:dyDescent="0.3">
      <c r="A1431" s="1" t="s">
        <v>503</v>
      </c>
      <c r="B1431" s="2">
        <v>158</v>
      </c>
      <c r="C1431" s="2">
        <v>-63</v>
      </c>
      <c r="D1431" s="2">
        <v>4</v>
      </c>
      <c r="E1431" s="1" t="s">
        <v>463</v>
      </c>
      <c r="F1431" s="1" t="s">
        <v>499</v>
      </c>
      <c r="G1431" s="2" t="str">
        <f>VLOOKUP(Order_Details[[#This Row],[Order ID]],'List of Orders '!$A$1:$E$501,2,FALSE)</f>
        <v>22-07-2018</v>
      </c>
      <c r="H1431" s="2" t="s">
        <v>1404</v>
      </c>
      <c r="I1431" t="str">
        <f>VLOOKUP(Order_Details[[#This Row],[Order ID]],'List of Orders '!$A$1:$E$501,3,FALSE)</f>
        <v>Raksha</v>
      </c>
      <c r="J1431" t="str">
        <f>INDEX('List of Orders '!$D$2:$D$501, MATCH(Order_Details[[#This Row],[Order ID]],'List of Orders '!$A$2:$A$501,0))</f>
        <v>West Bengal</v>
      </c>
      <c r="K1431" t="str">
        <f>INDEX('List of Orders '!$E$2:$E$501, MATCH(Order_Details[[#This Row],[Order ID]],'List of Orders '!$A$2:$A$501,0))</f>
        <v>Kolkata</v>
      </c>
      <c r="L1431" s="4"/>
      <c r="M1431"/>
    </row>
    <row r="1432" spans="1:13" x14ac:dyDescent="0.3">
      <c r="A1432" s="1" t="s">
        <v>55</v>
      </c>
      <c r="B1432" s="2">
        <v>55</v>
      </c>
      <c r="C1432" s="2">
        <v>-33</v>
      </c>
      <c r="D1432" s="2">
        <v>2</v>
      </c>
      <c r="E1432" s="1" t="s">
        <v>463</v>
      </c>
      <c r="F1432" s="1" t="s">
        <v>499</v>
      </c>
      <c r="G1432" s="2" t="str">
        <f>VLOOKUP(Order_Details[[#This Row],[Order ID]],'List of Orders '!$A$1:$E$501,2,FALSE)</f>
        <v>26-07-2018</v>
      </c>
      <c r="H1432" s="2" t="s">
        <v>1404</v>
      </c>
      <c r="I1432" t="str">
        <f>VLOOKUP(Order_Details[[#This Row],[Order ID]],'List of Orders '!$A$1:$E$501,3,FALSE)</f>
        <v>Manshul</v>
      </c>
      <c r="J1432" t="str">
        <f>INDEX('List of Orders '!$D$2:$D$501, MATCH(Order_Details[[#This Row],[Order ID]],'List of Orders '!$A$2:$A$501,0))</f>
        <v>Uttar Pradesh</v>
      </c>
      <c r="K1432" t="str">
        <f>INDEX('List of Orders '!$E$2:$E$501, MATCH(Order_Details[[#This Row],[Order ID]],'List of Orders '!$A$2:$A$501,0))</f>
        <v>Lucknow</v>
      </c>
      <c r="L1432" s="4"/>
      <c r="M1432"/>
    </row>
    <row r="1433" spans="1:13" x14ac:dyDescent="0.3">
      <c r="A1433" s="1" t="s">
        <v>504</v>
      </c>
      <c r="B1433" s="2">
        <v>30</v>
      </c>
      <c r="C1433" s="2">
        <v>-35</v>
      </c>
      <c r="D1433" s="2">
        <v>1</v>
      </c>
      <c r="E1433" s="1" t="s">
        <v>463</v>
      </c>
      <c r="F1433" s="1" t="s">
        <v>499</v>
      </c>
      <c r="G1433" s="2" t="str">
        <f>VLOOKUP(Order_Details[[#This Row],[Order ID]],'List of Orders '!$A$1:$E$501,2,FALSE)</f>
        <v>29-07-2018</v>
      </c>
      <c r="H1433" s="2" t="s">
        <v>1404</v>
      </c>
      <c r="I1433" t="str">
        <f>VLOOKUP(Order_Details[[#This Row],[Order ID]],'List of Orders '!$A$1:$E$501,3,FALSE)</f>
        <v>Namrata</v>
      </c>
      <c r="J1433" t="str">
        <f>INDEX('List of Orders '!$D$2:$D$501, MATCH(Order_Details[[#This Row],[Order ID]],'List of Orders '!$A$2:$A$501,0))</f>
        <v>Punjab</v>
      </c>
      <c r="K1433" t="str">
        <f>INDEX('List of Orders '!$E$2:$E$501, MATCH(Order_Details[[#This Row],[Order ID]],'List of Orders '!$A$2:$A$501,0))</f>
        <v>Chandigarh</v>
      </c>
      <c r="L1433" s="4"/>
      <c r="M1433"/>
    </row>
    <row r="1434" spans="1:13" x14ac:dyDescent="0.3">
      <c r="A1434" s="1" t="s">
        <v>178</v>
      </c>
      <c r="B1434" s="2">
        <v>473</v>
      </c>
      <c r="C1434" s="2">
        <v>42</v>
      </c>
      <c r="D1434" s="2">
        <v>4</v>
      </c>
      <c r="E1434" s="1" t="s">
        <v>463</v>
      </c>
      <c r="F1434" s="1" t="s">
        <v>499</v>
      </c>
      <c r="G1434" s="2" t="str">
        <f>VLOOKUP(Order_Details[[#This Row],[Order ID]],'List of Orders '!$A$1:$E$501,2,FALSE)</f>
        <v>08-08-2018</v>
      </c>
      <c r="H1434" s="2" t="s">
        <v>1404</v>
      </c>
      <c r="I1434" t="str">
        <f>VLOOKUP(Order_Details[[#This Row],[Order ID]],'List of Orders '!$A$1:$E$501,3,FALSE)</f>
        <v>Rishabh</v>
      </c>
      <c r="J1434" t="str">
        <f>INDEX('List of Orders '!$D$2:$D$501, MATCH(Order_Details[[#This Row],[Order ID]],'List of Orders '!$A$2:$A$501,0))</f>
        <v>Rajasthan</v>
      </c>
      <c r="K1434" t="str">
        <f>INDEX('List of Orders '!$E$2:$E$501, MATCH(Order_Details[[#This Row],[Order ID]],'List of Orders '!$A$2:$A$501,0))</f>
        <v>Jaipur</v>
      </c>
      <c r="L1434" s="4"/>
      <c r="M1434"/>
    </row>
    <row r="1435" spans="1:13" x14ac:dyDescent="0.3">
      <c r="A1435" s="1" t="s">
        <v>178</v>
      </c>
      <c r="B1435" s="2">
        <v>83</v>
      </c>
      <c r="C1435" s="2">
        <v>-81</v>
      </c>
      <c r="D1435" s="2">
        <v>3</v>
      </c>
      <c r="E1435" s="1" t="s">
        <v>463</v>
      </c>
      <c r="F1435" s="1" t="s">
        <v>499</v>
      </c>
      <c r="G1435" s="2" t="str">
        <f>VLOOKUP(Order_Details[[#This Row],[Order ID]],'List of Orders '!$A$1:$E$501,2,FALSE)</f>
        <v>08-08-2018</v>
      </c>
      <c r="H1435" s="2" t="s">
        <v>1404</v>
      </c>
      <c r="I1435" t="str">
        <f>VLOOKUP(Order_Details[[#This Row],[Order ID]],'List of Orders '!$A$1:$E$501,3,FALSE)</f>
        <v>Rishabh</v>
      </c>
      <c r="J1435" t="str">
        <f>INDEX('List of Orders '!$D$2:$D$501, MATCH(Order_Details[[#This Row],[Order ID]],'List of Orders '!$A$2:$A$501,0))</f>
        <v>Rajasthan</v>
      </c>
      <c r="K1435" t="str">
        <f>INDEX('List of Orders '!$E$2:$E$501, MATCH(Order_Details[[#This Row],[Order ID]],'List of Orders '!$A$2:$A$501,0))</f>
        <v>Jaipur</v>
      </c>
      <c r="L1435" s="4"/>
      <c r="M1435"/>
    </row>
    <row r="1436" spans="1:13" x14ac:dyDescent="0.3">
      <c r="A1436" s="1" t="s">
        <v>505</v>
      </c>
      <c r="B1436" s="2">
        <v>133</v>
      </c>
      <c r="C1436" s="2">
        <v>-56</v>
      </c>
      <c r="D1436" s="2">
        <v>2</v>
      </c>
      <c r="E1436" s="1" t="s">
        <v>463</v>
      </c>
      <c r="F1436" s="1" t="s">
        <v>499</v>
      </c>
      <c r="G1436" s="2" t="str">
        <f>VLOOKUP(Order_Details[[#This Row],[Order ID]],'List of Orders '!$A$1:$E$501,2,FALSE)</f>
        <v>17-08-2018</v>
      </c>
      <c r="H1436" s="2" t="s">
        <v>1404</v>
      </c>
      <c r="I1436" t="str">
        <f>VLOOKUP(Order_Details[[#This Row],[Order ID]],'List of Orders '!$A$1:$E$501,3,FALSE)</f>
        <v>Daksh</v>
      </c>
      <c r="J1436" t="str">
        <f>INDEX('List of Orders '!$D$2:$D$501, MATCH(Order_Details[[#This Row],[Order ID]],'List of Orders '!$A$2:$A$501,0))</f>
        <v>Haryana</v>
      </c>
      <c r="K1436" t="str">
        <f>INDEX('List of Orders '!$E$2:$E$501, MATCH(Order_Details[[#This Row],[Order ID]],'List of Orders '!$A$2:$A$501,0))</f>
        <v>Chandigarh</v>
      </c>
      <c r="L1436" s="4"/>
      <c r="M1436"/>
    </row>
    <row r="1437" spans="1:13" x14ac:dyDescent="0.3">
      <c r="A1437" s="1" t="s">
        <v>62</v>
      </c>
      <c r="B1437" s="2">
        <v>212</v>
      </c>
      <c r="C1437" s="2">
        <v>-24</v>
      </c>
      <c r="D1437" s="2">
        <v>2</v>
      </c>
      <c r="E1437" s="1" t="s">
        <v>463</v>
      </c>
      <c r="F1437" s="1" t="s">
        <v>499</v>
      </c>
      <c r="G1437" s="2" t="str">
        <f>VLOOKUP(Order_Details[[#This Row],[Order ID]],'List of Orders '!$A$1:$E$501,2,FALSE)</f>
        <v>28-08-2018</v>
      </c>
      <c r="H1437" s="2" t="s">
        <v>1404</v>
      </c>
      <c r="I1437" t="str">
        <f>VLOOKUP(Order_Details[[#This Row],[Order ID]],'List of Orders '!$A$1:$E$501,3,FALSE)</f>
        <v>Priyanshu</v>
      </c>
      <c r="J1437" t="str">
        <f>INDEX('List of Orders '!$D$2:$D$501, MATCH(Order_Details[[#This Row],[Order ID]],'List of Orders '!$A$2:$A$501,0))</f>
        <v>Madhya Pradesh</v>
      </c>
      <c r="K1437" t="str">
        <f>INDEX('List of Orders '!$E$2:$E$501, MATCH(Order_Details[[#This Row],[Order ID]],'List of Orders '!$A$2:$A$501,0))</f>
        <v>Indore</v>
      </c>
      <c r="L1437" s="4"/>
      <c r="M1437"/>
    </row>
    <row r="1438" spans="1:13" x14ac:dyDescent="0.3">
      <c r="A1438" s="1" t="s">
        <v>181</v>
      </c>
      <c r="B1438" s="2">
        <v>33</v>
      </c>
      <c r="C1438" s="2">
        <v>-27</v>
      </c>
      <c r="D1438" s="2">
        <v>1</v>
      </c>
      <c r="E1438" s="1" t="s">
        <v>463</v>
      </c>
      <c r="F1438" s="1" t="s">
        <v>499</v>
      </c>
      <c r="G1438" s="2" t="str">
        <f>VLOOKUP(Order_Details[[#This Row],[Order ID]],'List of Orders '!$A$1:$E$501,2,FALSE)</f>
        <v>30-08-2018</v>
      </c>
      <c r="H1438" s="2" t="s">
        <v>1404</v>
      </c>
      <c r="I1438" t="str">
        <f>VLOOKUP(Order_Details[[#This Row],[Order ID]],'List of Orders '!$A$1:$E$501,3,FALSE)</f>
        <v>Vaibhav</v>
      </c>
      <c r="J1438" t="str">
        <f>INDEX('List of Orders '!$D$2:$D$501, MATCH(Order_Details[[#This Row],[Order ID]],'List of Orders '!$A$2:$A$501,0))</f>
        <v>Madhya Pradesh</v>
      </c>
      <c r="K1438" t="str">
        <f>INDEX('List of Orders '!$E$2:$E$501, MATCH(Order_Details[[#This Row],[Order ID]],'List of Orders '!$A$2:$A$501,0))</f>
        <v>Indore</v>
      </c>
      <c r="L1438" s="4"/>
      <c r="M1438"/>
    </row>
    <row r="1439" spans="1:13" x14ac:dyDescent="0.3">
      <c r="A1439" s="1" t="s">
        <v>65</v>
      </c>
      <c r="B1439" s="2">
        <v>134</v>
      </c>
      <c r="C1439" s="2">
        <v>-34</v>
      </c>
      <c r="D1439" s="2">
        <v>2</v>
      </c>
      <c r="E1439" s="1" t="s">
        <v>463</v>
      </c>
      <c r="F1439" s="1" t="s">
        <v>499</v>
      </c>
      <c r="G1439" s="2" t="str">
        <f>VLOOKUP(Order_Details[[#This Row],[Order ID]],'List of Orders '!$A$1:$E$501,2,FALSE)</f>
        <v>02-09-2018</v>
      </c>
      <c r="H1439" s="2" t="s">
        <v>1404</v>
      </c>
      <c r="I1439" t="str">
        <f>VLOOKUP(Order_Details[[#This Row],[Order ID]],'List of Orders '!$A$1:$E$501,3,FALSE)</f>
        <v>Shourya</v>
      </c>
      <c r="J1439" t="str">
        <f>INDEX('List of Orders '!$D$2:$D$501, MATCH(Order_Details[[#This Row],[Order ID]],'List of Orders '!$A$2:$A$501,0))</f>
        <v>Kerala</v>
      </c>
      <c r="K1439" t="str">
        <f>INDEX('List of Orders '!$E$2:$E$501, MATCH(Order_Details[[#This Row],[Order ID]],'List of Orders '!$A$2:$A$501,0))</f>
        <v>Thiruvananthapuram</v>
      </c>
      <c r="L1439" s="4"/>
      <c r="M1439"/>
    </row>
    <row r="1440" spans="1:13" x14ac:dyDescent="0.3">
      <c r="A1440" s="1" t="s">
        <v>506</v>
      </c>
      <c r="B1440" s="2">
        <v>58</v>
      </c>
      <c r="C1440" s="2">
        <v>-52</v>
      </c>
      <c r="D1440" s="2">
        <v>3</v>
      </c>
      <c r="E1440" s="1" t="s">
        <v>463</v>
      </c>
      <c r="F1440" s="1" t="s">
        <v>499</v>
      </c>
      <c r="G1440" s="2" t="str">
        <f>VLOOKUP(Order_Details[[#This Row],[Order ID]],'List of Orders '!$A$1:$E$501,2,FALSE)</f>
        <v>10-09-2018</v>
      </c>
      <c r="H1440" s="2" t="s">
        <v>1404</v>
      </c>
      <c r="I1440" t="str">
        <f>VLOOKUP(Order_Details[[#This Row],[Order ID]],'List of Orders '!$A$1:$E$501,3,FALSE)</f>
        <v>Noshiba</v>
      </c>
      <c r="J1440" t="str">
        <f>INDEX('List of Orders '!$D$2:$D$501, MATCH(Order_Details[[#This Row],[Order ID]],'List of Orders '!$A$2:$A$501,0))</f>
        <v>Gujarat</v>
      </c>
      <c r="K1440" t="str">
        <f>INDEX('List of Orders '!$E$2:$E$501, MATCH(Order_Details[[#This Row],[Order ID]],'List of Orders '!$A$2:$A$501,0))</f>
        <v>Ahmedabad</v>
      </c>
      <c r="L1440" s="4"/>
      <c r="M1440"/>
    </row>
    <row r="1441" spans="1:13" x14ac:dyDescent="0.3">
      <c r="A1441" s="1" t="s">
        <v>470</v>
      </c>
      <c r="B1441" s="2">
        <v>287</v>
      </c>
      <c r="C1441" s="2">
        <v>-280</v>
      </c>
      <c r="D1441" s="2">
        <v>12</v>
      </c>
      <c r="E1441" s="1" t="s">
        <v>463</v>
      </c>
      <c r="F1441" s="1" t="s">
        <v>499</v>
      </c>
      <c r="G1441" s="2" t="str">
        <f>VLOOKUP(Order_Details[[#This Row],[Order ID]],'List of Orders '!$A$1:$E$501,2,FALSE)</f>
        <v>17-09-2018</v>
      </c>
      <c r="H1441" s="2" t="s">
        <v>1404</v>
      </c>
      <c r="I1441" t="str">
        <f>VLOOKUP(Order_Details[[#This Row],[Order ID]],'List of Orders '!$A$1:$E$501,3,FALSE)</f>
        <v>Sakshi</v>
      </c>
      <c r="J1441" t="str">
        <f>INDEX('List of Orders '!$D$2:$D$501, MATCH(Order_Details[[#This Row],[Order ID]],'List of Orders '!$A$2:$A$501,0))</f>
        <v>Madhya Pradesh</v>
      </c>
      <c r="K1441" t="str">
        <f>INDEX('List of Orders '!$E$2:$E$501, MATCH(Order_Details[[#This Row],[Order ID]],'List of Orders '!$A$2:$A$501,0))</f>
        <v>Indore</v>
      </c>
      <c r="L1441" s="4"/>
      <c r="M1441"/>
    </row>
    <row r="1442" spans="1:13" x14ac:dyDescent="0.3">
      <c r="A1442" s="1" t="s">
        <v>72</v>
      </c>
      <c r="B1442" s="2">
        <v>248</v>
      </c>
      <c r="C1442" s="2">
        <v>-70</v>
      </c>
      <c r="D1442" s="2">
        <v>3</v>
      </c>
      <c r="E1442" s="1" t="s">
        <v>463</v>
      </c>
      <c r="F1442" s="1" t="s">
        <v>499</v>
      </c>
      <c r="G1442" s="2" t="str">
        <f>VLOOKUP(Order_Details[[#This Row],[Order ID]],'List of Orders '!$A$1:$E$501,2,FALSE)</f>
        <v>20-09-2018</v>
      </c>
      <c r="H1442" s="2" t="s">
        <v>1404</v>
      </c>
      <c r="I1442" t="str">
        <f>VLOOKUP(Order_Details[[#This Row],[Order ID]],'List of Orders '!$A$1:$E$501,3,FALSE)</f>
        <v>Shreya</v>
      </c>
      <c r="J1442" t="str">
        <f>INDEX('List of Orders '!$D$2:$D$501, MATCH(Order_Details[[#This Row],[Order ID]],'List of Orders '!$A$2:$A$501,0))</f>
        <v>Kerala</v>
      </c>
      <c r="K1442" t="str">
        <f>INDEX('List of Orders '!$E$2:$E$501, MATCH(Order_Details[[#This Row],[Order ID]],'List of Orders '!$A$2:$A$501,0))</f>
        <v>Thiruvananthapuram</v>
      </c>
      <c r="L1442" s="4"/>
      <c r="M1442"/>
    </row>
    <row r="1443" spans="1:13" x14ac:dyDescent="0.3">
      <c r="A1443" s="1" t="s">
        <v>72</v>
      </c>
      <c r="B1443" s="2">
        <v>224</v>
      </c>
      <c r="C1443" s="2">
        <v>-143</v>
      </c>
      <c r="D1443" s="2">
        <v>3</v>
      </c>
      <c r="E1443" s="1" t="s">
        <v>463</v>
      </c>
      <c r="F1443" s="1" t="s">
        <v>499</v>
      </c>
      <c r="G1443" s="2" t="str">
        <f>VLOOKUP(Order_Details[[#This Row],[Order ID]],'List of Orders '!$A$1:$E$501,2,FALSE)</f>
        <v>20-09-2018</v>
      </c>
      <c r="H1443" s="2" t="s">
        <v>1404</v>
      </c>
      <c r="I1443" t="str">
        <f>VLOOKUP(Order_Details[[#This Row],[Order ID]],'List of Orders '!$A$1:$E$501,3,FALSE)</f>
        <v>Shreya</v>
      </c>
      <c r="J1443" t="str">
        <f>INDEX('List of Orders '!$D$2:$D$501, MATCH(Order_Details[[#This Row],[Order ID]],'List of Orders '!$A$2:$A$501,0))</f>
        <v>Kerala</v>
      </c>
      <c r="K1443" t="str">
        <f>INDEX('List of Orders '!$E$2:$E$501, MATCH(Order_Details[[#This Row],[Order ID]],'List of Orders '!$A$2:$A$501,0))</f>
        <v>Thiruvananthapuram</v>
      </c>
      <c r="L1443" s="4"/>
      <c r="M1443"/>
    </row>
    <row r="1444" spans="1:13" x14ac:dyDescent="0.3">
      <c r="A1444" s="1" t="s">
        <v>507</v>
      </c>
      <c r="B1444" s="2">
        <v>335</v>
      </c>
      <c r="C1444" s="2">
        <v>-22</v>
      </c>
      <c r="D1444" s="2">
        <v>7</v>
      </c>
      <c r="E1444" s="1" t="s">
        <v>463</v>
      </c>
      <c r="F1444" s="1" t="s">
        <v>499</v>
      </c>
      <c r="G1444" s="2" t="str">
        <f>VLOOKUP(Order_Details[[#This Row],[Order ID]],'List of Orders '!$A$1:$E$501,2,FALSE)</f>
        <v>29-09-2018</v>
      </c>
      <c r="H1444" s="2" t="s">
        <v>1404</v>
      </c>
      <c r="I1444" t="str">
        <f>VLOOKUP(Order_Details[[#This Row],[Order ID]],'List of Orders '!$A$1:$E$501,3,FALSE)</f>
        <v>Aayushi</v>
      </c>
      <c r="J1444" t="str">
        <f>INDEX('List of Orders '!$D$2:$D$501, MATCH(Order_Details[[#This Row],[Order ID]],'List of Orders '!$A$2:$A$501,0))</f>
        <v>Maharashtra</v>
      </c>
      <c r="K1444" t="str">
        <f>INDEX('List of Orders '!$E$2:$E$501, MATCH(Order_Details[[#This Row],[Order ID]],'List of Orders '!$A$2:$A$501,0))</f>
        <v>Mumbai</v>
      </c>
      <c r="L1444" s="4"/>
      <c r="M1444"/>
    </row>
    <row r="1445" spans="1:13" x14ac:dyDescent="0.3">
      <c r="A1445" s="1" t="s">
        <v>78</v>
      </c>
      <c r="B1445" s="2">
        <v>239</v>
      </c>
      <c r="C1445" s="2">
        <v>-162</v>
      </c>
      <c r="D1445" s="2">
        <v>5</v>
      </c>
      <c r="E1445" s="1" t="s">
        <v>463</v>
      </c>
      <c r="F1445" s="1" t="s">
        <v>499</v>
      </c>
      <c r="G1445" s="2" t="str">
        <f>VLOOKUP(Order_Details[[#This Row],[Order ID]],'List of Orders '!$A$1:$E$501,2,FALSE)</f>
        <v>13-10-2018</v>
      </c>
      <c r="H1445" s="2" t="s">
        <v>1404</v>
      </c>
      <c r="I1445" t="str">
        <f>VLOOKUP(Order_Details[[#This Row],[Order ID]],'List of Orders '!$A$1:$E$501,3,FALSE)</f>
        <v>Sukrith</v>
      </c>
      <c r="J1445" t="str">
        <f>INDEX('List of Orders '!$D$2:$D$501, MATCH(Order_Details[[#This Row],[Order ID]],'List of Orders '!$A$2:$A$501,0))</f>
        <v>Maharashtra</v>
      </c>
      <c r="K1445" t="str">
        <f>INDEX('List of Orders '!$E$2:$E$501, MATCH(Order_Details[[#This Row],[Order ID]],'List of Orders '!$A$2:$A$501,0))</f>
        <v>Mumbai</v>
      </c>
      <c r="L1445" s="4"/>
      <c r="M1445"/>
    </row>
    <row r="1446" spans="1:13" x14ac:dyDescent="0.3">
      <c r="A1446" s="1" t="s">
        <v>79</v>
      </c>
      <c r="B1446" s="2">
        <v>413</v>
      </c>
      <c r="C1446" s="2">
        <v>-314</v>
      </c>
      <c r="D1446" s="2">
        <v>9</v>
      </c>
      <c r="E1446" s="1" t="s">
        <v>463</v>
      </c>
      <c r="F1446" s="1" t="s">
        <v>499</v>
      </c>
      <c r="G1446" s="2" t="str">
        <f>VLOOKUP(Order_Details[[#This Row],[Order ID]],'List of Orders '!$A$1:$E$501,2,FALSE)</f>
        <v>14-10-2018</v>
      </c>
      <c r="H1446" s="2" t="s">
        <v>1404</v>
      </c>
      <c r="I1446" t="str">
        <f>VLOOKUP(Order_Details[[#This Row],[Order ID]],'List of Orders '!$A$1:$E$501,3,FALSE)</f>
        <v>Sauptik</v>
      </c>
      <c r="J1446" t="str">
        <f>INDEX('List of Orders '!$D$2:$D$501, MATCH(Order_Details[[#This Row],[Order ID]],'List of Orders '!$A$2:$A$501,0))</f>
        <v>Madhya Pradesh</v>
      </c>
      <c r="K1446" t="str">
        <f>INDEX('List of Orders '!$E$2:$E$501, MATCH(Order_Details[[#This Row],[Order ID]],'List of Orders '!$A$2:$A$501,0))</f>
        <v>Indore</v>
      </c>
      <c r="L1446" s="4"/>
      <c r="M1446"/>
    </row>
    <row r="1447" spans="1:13" x14ac:dyDescent="0.3">
      <c r="A1447" s="1" t="s">
        <v>81</v>
      </c>
      <c r="B1447" s="2">
        <v>45</v>
      </c>
      <c r="C1447" s="2">
        <v>-15</v>
      </c>
      <c r="D1447" s="2">
        <v>2</v>
      </c>
      <c r="E1447" s="1" t="s">
        <v>463</v>
      </c>
      <c r="F1447" s="1" t="s">
        <v>499</v>
      </c>
      <c r="G1447" s="2" t="str">
        <f>VLOOKUP(Order_Details[[#This Row],[Order ID]],'List of Orders '!$A$1:$E$501,2,FALSE)</f>
        <v>16-10-2018</v>
      </c>
      <c r="H1447" s="2" t="s">
        <v>1404</v>
      </c>
      <c r="I1447" t="str">
        <f>VLOOKUP(Order_Details[[#This Row],[Order ID]],'List of Orders '!$A$1:$E$501,3,FALSE)</f>
        <v>Divyansh</v>
      </c>
      <c r="J1447" t="str">
        <f>INDEX('List of Orders '!$D$2:$D$501, MATCH(Order_Details[[#This Row],[Order ID]],'List of Orders '!$A$2:$A$501,0))</f>
        <v>Gujarat</v>
      </c>
      <c r="K1447" t="str">
        <f>INDEX('List of Orders '!$E$2:$E$501, MATCH(Order_Details[[#This Row],[Order ID]],'List of Orders '!$A$2:$A$501,0))</f>
        <v>Ahmedabad</v>
      </c>
      <c r="L1447" s="4"/>
      <c r="M1447"/>
    </row>
    <row r="1448" spans="1:13" x14ac:dyDescent="0.3">
      <c r="A1448" s="1" t="s">
        <v>84</v>
      </c>
      <c r="B1448" s="2">
        <v>511</v>
      </c>
      <c r="C1448" s="2">
        <v>194</v>
      </c>
      <c r="D1448" s="2">
        <v>3</v>
      </c>
      <c r="E1448" s="1" t="s">
        <v>463</v>
      </c>
      <c r="F1448" s="1" t="s">
        <v>499</v>
      </c>
      <c r="G1448" s="2" t="str">
        <f>VLOOKUP(Order_Details[[#This Row],[Order ID]],'List of Orders '!$A$1:$E$501,2,FALSE)</f>
        <v>20-10-2018</v>
      </c>
      <c r="H1448" s="2" t="s">
        <v>1404</v>
      </c>
      <c r="I1448" t="str">
        <f>VLOOKUP(Order_Details[[#This Row],[Order ID]],'List of Orders '!$A$1:$E$501,3,FALSE)</f>
        <v>Shivanshu</v>
      </c>
      <c r="J1448" t="str">
        <f>INDEX('List of Orders '!$D$2:$D$501, MATCH(Order_Details[[#This Row],[Order ID]],'List of Orders '!$A$2:$A$501,0))</f>
        <v>Madhya Pradesh</v>
      </c>
      <c r="K1448" t="str">
        <f>INDEX('List of Orders '!$E$2:$E$501, MATCH(Order_Details[[#This Row],[Order ID]],'List of Orders '!$A$2:$A$501,0))</f>
        <v>Indore</v>
      </c>
      <c r="L1448" s="4"/>
      <c r="M1448"/>
    </row>
    <row r="1449" spans="1:13" x14ac:dyDescent="0.3">
      <c r="A1449" s="1" t="s">
        <v>508</v>
      </c>
      <c r="B1449" s="2">
        <v>112</v>
      </c>
      <c r="C1449" s="2">
        <v>15</v>
      </c>
      <c r="D1449" s="2">
        <v>2</v>
      </c>
      <c r="E1449" s="1" t="s">
        <v>463</v>
      </c>
      <c r="F1449" s="1" t="s">
        <v>499</v>
      </c>
      <c r="G1449" s="2" t="str">
        <f>VLOOKUP(Order_Details[[#This Row],[Order ID]],'List of Orders '!$A$1:$E$501,2,FALSE)</f>
        <v>22-10-2018</v>
      </c>
      <c r="H1449" s="2" t="s">
        <v>1404</v>
      </c>
      <c r="I1449" t="str">
        <f>VLOOKUP(Order_Details[[#This Row],[Order ID]],'List of Orders '!$A$1:$E$501,3,FALSE)</f>
        <v>Ankit</v>
      </c>
      <c r="J1449" t="str">
        <f>INDEX('List of Orders '!$D$2:$D$501, MATCH(Order_Details[[#This Row],[Order ID]],'List of Orders '!$A$2:$A$501,0))</f>
        <v>Maharashtra</v>
      </c>
      <c r="K1449" t="str">
        <f>INDEX('List of Orders '!$E$2:$E$501, MATCH(Order_Details[[#This Row],[Order ID]],'List of Orders '!$A$2:$A$501,0))</f>
        <v>Mumbai</v>
      </c>
      <c r="L1449" s="4"/>
      <c r="M1449"/>
    </row>
    <row r="1450" spans="1:13" x14ac:dyDescent="0.3">
      <c r="A1450" s="1" t="s">
        <v>509</v>
      </c>
      <c r="B1450" s="2">
        <v>911</v>
      </c>
      <c r="C1450" s="2">
        <v>202</v>
      </c>
      <c r="D1450" s="2">
        <v>7</v>
      </c>
      <c r="E1450" s="1" t="s">
        <v>463</v>
      </c>
      <c r="F1450" s="1" t="s">
        <v>499</v>
      </c>
      <c r="G1450" s="2" t="str">
        <f>VLOOKUP(Order_Details[[#This Row],[Order ID]],'List of Orders '!$A$1:$E$501,2,FALSE)</f>
        <v>30-10-2018</v>
      </c>
      <c r="H1450" s="2" t="s">
        <v>1404</v>
      </c>
      <c r="I1450" t="str">
        <f>VLOOKUP(Order_Details[[#This Row],[Order ID]],'List of Orders '!$A$1:$E$501,3,FALSE)</f>
        <v>Hrisheekesh</v>
      </c>
      <c r="J1450" t="str">
        <f>INDEX('List of Orders '!$D$2:$D$501, MATCH(Order_Details[[#This Row],[Order ID]],'List of Orders '!$A$2:$A$501,0))</f>
        <v>Maharashtra</v>
      </c>
      <c r="K1450" t="str">
        <f>INDEX('List of Orders '!$E$2:$E$501, MATCH(Order_Details[[#This Row],[Order ID]],'List of Orders '!$A$2:$A$501,0))</f>
        <v>Mumbai</v>
      </c>
      <c r="L1450" s="4"/>
      <c r="M1450"/>
    </row>
    <row r="1451" spans="1:13" x14ac:dyDescent="0.3">
      <c r="A1451" s="1" t="s">
        <v>518</v>
      </c>
      <c r="B1451" s="2">
        <v>119</v>
      </c>
      <c r="C1451" s="2">
        <v>1</v>
      </c>
      <c r="D1451" s="2">
        <v>1</v>
      </c>
      <c r="E1451" s="1" t="s">
        <v>463</v>
      </c>
      <c r="F1451" s="1" t="s">
        <v>499</v>
      </c>
      <c r="G1451" s="2" t="str">
        <f>VLOOKUP(Order_Details[[#This Row],[Order ID]],'List of Orders '!$A$1:$E$501,2,FALSE)</f>
        <v>06-11-2018</v>
      </c>
      <c r="H1451" s="2" t="s">
        <v>1404</v>
      </c>
      <c r="I1451" t="str">
        <f>VLOOKUP(Order_Details[[#This Row],[Order ID]],'List of Orders '!$A$1:$E$501,3,FALSE)</f>
        <v>Dheeraj</v>
      </c>
      <c r="J1451" t="str">
        <f>INDEX('List of Orders '!$D$2:$D$501, MATCH(Order_Details[[#This Row],[Order ID]],'List of Orders '!$A$2:$A$501,0))</f>
        <v>Rajasthan</v>
      </c>
      <c r="K1451" t="str">
        <f>INDEX('List of Orders '!$E$2:$E$501, MATCH(Order_Details[[#This Row],[Order ID]],'List of Orders '!$A$2:$A$501,0))</f>
        <v>Jaipur</v>
      </c>
      <c r="L1451" s="4"/>
      <c r="M1451"/>
    </row>
    <row r="1452" spans="1:13" x14ac:dyDescent="0.3">
      <c r="A1452" s="1" t="s">
        <v>510</v>
      </c>
      <c r="B1452" s="2">
        <v>156</v>
      </c>
      <c r="C1452" s="2">
        <v>21</v>
      </c>
      <c r="D1452" s="2">
        <v>3</v>
      </c>
      <c r="E1452" s="1" t="s">
        <v>463</v>
      </c>
      <c r="F1452" s="1" t="s">
        <v>499</v>
      </c>
      <c r="G1452" s="2" t="str">
        <f>VLOOKUP(Order_Details[[#This Row],[Order ID]],'List of Orders '!$A$1:$E$501,2,FALSE)</f>
        <v>13-11-2018</v>
      </c>
      <c r="H1452" s="2" t="s">
        <v>1404</v>
      </c>
      <c r="I1452" t="str">
        <f>VLOOKUP(Order_Details[[#This Row],[Order ID]],'List of Orders '!$A$1:$E$501,3,FALSE)</f>
        <v>Sheetal</v>
      </c>
      <c r="J1452" t="str">
        <f>INDEX('List of Orders '!$D$2:$D$501, MATCH(Order_Details[[#This Row],[Order ID]],'List of Orders '!$A$2:$A$501,0))</f>
        <v>Madhya Pradesh</v>
      </c>
      <c r="K1452" t="str">
        <f>INDEX('List of Orders '!$E$2:$E$501, MATCH(Order_Details[[#This Row],[Order ID]],'List of Orders '!$A$2:$A$501,0))</f>
        <v>Indore</v>
      </c>
      <c r="L1452" s="4"/>
      <c r="M1452"/>
    </row>
    <row r="1453" spans="1:13" x14ac:dyDescent="0.3">
      <c r="A1453" s="1" t="s">
        <v>97</v>
      </c>
      <c r="B1453" s="2">
        <v>2093</v>
      </c>
      <c r="C1453" s="2">
        <v>721</v>
      </c>
      <c r="D1453" s="2">
        <v>5</v>
      </c>
      <c r="E1453" s="1" t="s">
        <v>463</v>
      </c>
      <c r="F1453" s="1" t="s">
        <v>499</v>
      </c>
      <c r="G1453" s="2" t="str">
        <f>VLOOKUP(Order_Details[[#This Row],[Order ID]],'List of Orders '!$A$1:$E$501,2,FALSE)</f>
        <v>09-12-2018</v>
      </c>
      <c r="H1453" s="2" t="s">
        <v>1404</v>
      </c>
      <c r="I1453" t="str">
        <f>VLOOKUP(Order_Details[[#This Row],[Order ID]],'List of Orders '!$A$1:$E$501,3,FALSE)</f>
        <v>Gaurav</v>
      </c>
      <c r="J1453" t="str">
        <f>INDEX('List of Orders '!$D$2:$D$501, MATCH(Order_Details[[#This Row],[Order ID]],'List of Orders '!$A$2:$A$501,0))</f>
        <v>Gujarat</v>
      </c>
      <c r="K1453" t="str">
        <f>INDEX('List of Orders '!$E$2:$E$501, MATCH(Order_Details[[#This Row],[Order ID]],'List of Orders '!$A$2:$A$501,0))</f>
        <v>Ahmedabad</v>
      </c>
      <c r="L1453" s="4"/>
      <c r="M1453"/>
    </row>
    <row r="1454" spans="1:13" x14ac:dyDescent="0.3">
      <c r="A1454" s="1" t="s">
        <v>366</v>
      </c>
      <c r="B1454" s="2">
        <v>269</v>
      </c>
      <c r="C1454" s="2">
        <v>33</v>
      </c>
      <c r="D1454" s="2">
        <v>5</v>
      </c>
      <c r="E1454" s="1" t="s">
        <v>463</v>
      </c>
      <c r="F1454" s="1" t="s">
        <v>499</v>
      </c>
      <c r="G1454" s="2" t="str">
        <f>VLOOKUP(Order_Details[[#This Row],[Order ID]],'List of Orders '!$A$1:$E$501,2,FALSE)</f>
        <v>02-01-2019</v>
      </c>
      <c r="H1454" s="2" t="s">
        <v>1404</v>
      </c>
      <c r="I1454" t="str">
        <f>VLOOKUP(Order_Details[[#This Row],[Order ID]],'List of Orders '!$A$1:$E$501,3,FALSE)</f>
        <v>Dashyam</v>
      </c>
      <c r="J1454" t="str">
        <f>INDEX('List of Orders '!$D$2:$D$501, MATCH(Order_Details[[#This Row],[Order ID]],'List of Orders '!$A$2:$A$501,0))</f>
        <v>Gujarat</v>
      </c>
      <c r="K1454" t="str">
        <f>INDEX('List of Orders '!$E$2:$E$501, MATCH(Order_Details[[#This Row],[Order ID]],'List of Orders '!$A$2:$A$501,0))</f>
        <v>Surat</v>
      </c>
      <c r="L1454" s="4"/>
      <c r="M1454"/>
    </row>
    <row r="1455" spans="1:13" x14ac:dyDescent="0.3">
      <c r="A1455" s="1" t="s">
        <v>286</v>
      </c>
      <c r="B1455" s="2">
        <v>719</v>
      </c>
      <c r="C1455" s="2">
        <v>303</v>
      </c>
      <c r="D1455" s="2">
        <v>6</v>
      </c>
      <c r="E1455" s="1" t="s">
        <v>463</v>
      </c>
      <c r="F1455" s="1" t="s">
        <v>499</v>
      </c>
      <c r="G1455" s="2" t="str">
        <f>VLOOKUP(Order_Details[[#This Row],[Order ID]],'List of Orders '!$A$1:$E$501,2,FALSE)</f>
        <v>03-01-2019</v>
      </c>
      <c r="H1455" s="2" t="s">
        <v>1404</v>
      </c>
      <c r="I1455" t="str">
        <f>VLOOKUP(Order_Details[[#This Row],[Order ID]],'List of Orders '!$A$1:$E$501,3,FALSE)</f>
        <v>Mrinal</v>
      </c>
      <c r="J1455" t="str">
        <f>INDEX('List of Orders '!$D$2:$D$501, MATCH(Order_Details[[#This Row],[Order ID]],'List of Orders '!$A$2:$A$501,0))</f>
        <v>Maharashtra</v>
      </c>
      <c r="K1455" t="str">
        <f>INDEX('List of Orders '!$E$2:$E$501, MATCH(Order_Details[[#This Row],[Order ID]],'List of Orders '!$A$2:$A$501,0))</f>
        <v>Mumbai</v>
      </c>
      <c r="L1455" s="4"/>
      <c r="M1455"/>
    </row>
    <row r="1456" spans="1:13" x14ac:dyDescent="0.3">
      <c r="A1456" s="1" t="s">
        <v>205</v>
      </c>
      <c r="B1456" s="2">
        <v>2115</v>
      </c>
      <c r="C1456" s="2">
        <v>23</v>
      </c>
      <c r="D1456" s="2">
        <v>5</v>
      </c>
      <c r="E1456" s="1" t="s">
        <v>463</v>
      </c>
      <c r="F1456" s="1" t="s">
        <v>499</v>
      </c>
      <c r="G1456" s="2" t="str">
        <f>VLOOKUP(Order_Details[[#This Row],[Order ID]],'List of Orders '!$A$1:$E$501,2,FALSE)</f>
        <v>06-01-2019</v>
      </c>
      <c r="H1456" s="2" t="s">
        <v>1404</v>
      </c>
      <c r="I1456" t="str">
        <f>VLOOKUP(Order_Details[[#This Row],[Order ID]],'List of Orders '!$A$1:$E$501,3,FALSE)</f>
        <v>Pooja</v>
      </c>
      <c r="J1456" t="str">
        <f>INDEX('List of Orders '!$D$2:$D$501, MATCH(Order_Details[[#This Row],[Order ID]],'List of Orders '!$A$2:$A$501,0))</f>
        <v>Uttar Pradesh</v>
      </c>
      <c r="K1456" t="str">
        <f>INDEX('List of Orders '!$E$2:$E$501, MATCH(Order_Details[[#This Row],[Order ID]],'List of Orders '!$A$2:$A$501,0))</f>
        <v>Allahabad</v>
      </c>
      <c r="L1456" s="4"/>
      <c r="M1456"/>
    </row>
    <row r="1457" spans="1:13" x14ac:dyDescent="0.3">
      <c r="A1457" s="1" t="s">
        <v>350</v>
      </c>
      <c r="B1457" s="2">
        <v>734</v>
      </c>
      <c r="C1457" s="2">
        <v>248</v>
      </c>
      <c r="D1457" s="2">
        <v>2</v>
      </c>
      <c r="E1457" s="1" t="s">
        <v>463</v>
      </c>
      <c r="F1457" s="1" t="s">
        <v>499</v>
      </c>
      <c r="G1457" s="2" t="str">
        <f>VLOOKUP(Order_Details[[#This Row],[Order ID]],'List of Orders '!$A$1:$E$501,2,FALSE)</f>
        <v>10-01-2019</v>
      </c>
      <c r="H1457" s="2" t="s">
        <v>1404</v>
      </c>
      <c r="I1457" t="str">
        <f>VLOOKUP(Order_Details[[#This Row],[Order ID]],'List of Orders '!$A$1:$E$501,3,FALSE)</f>
        <v>Shatayu</v>
      </c>
      <c r="J1457" t="str">
        <f>INDEX('List of Orders '!$D$2:$D$501, MATCH(Order_Details[[#This Row],[Order ID]],'List of Orders '!$A$2:$A$501,0))</f>
        <v>Madhya Pradesh</v>
      </c>
      <c r="K1457" t="str">
        <f>INDEX('List of Orders '!$E$2:$E$501, MATCH(Order_Details[[#This Row],[Order ID]],'List of Orders '!$A$2:$A$501,0))</f>
        <v>Indore</v>
      </c>
      <c r="L1457" s="4"/>
      <c r="M1457"/>
    </row>
    <row r="1458" spans="1:13" x14ac:dyDescent="0.3">
      <c r="A1458" s="1" t="s">
        <v>110</v>
      </c>
      <c r="B1458" s="2">
        <v>846</v>
      </c>
      <c r="C1458" s="2">
        <v>9</v>
      </c>
      <c r="D1458" s="2">
        <v>2</v>
      </c>
      <c r="E1458" s="1" t="s">
        <v>463</v>
      </c>
      <c r="F1458" s="1" t="s">
        <v>499</v>
      </c>
      <c r="G1458" s="2" t="str">
        <f>VLOOKUP(Order_Details[[#This Row],[Order ID]],'List of Orders '!$A$1:$E$501,2,FALSE)</f>
        <v>24-01-2019</v>
      </c>
      <c r="H1458" s="2" t="s">
        <v>1404</v>
      </c>
      <c r="I1458" t="str">
        <f>VLOOKUP(Order_Details[[#This Row],[Order ID]],'List of Orders '!$A$1:$E$501,3,FALSE)</f>
        <v>Aishwarya</v>
      </c>
      <c r="J1458" t="str">
        <f>INDEX('List of Orders '!$D$2:$D$501, MATCH(Order_Details[[#This Row],[Order ID]],'List of Orders '!$A$2:$A$501,0))</f>
        <v>Uttar Pradesh</v>
      </c>
      <c r="K1458" t="str">
        <f>INDEX('List of Orders '!$E$2:$E$501, MATCH(Order_Details[[#This Row],[Order ID]],'List of Orders '!$A$2:$A$501,0))</f>
        <v>Allahabad</v>
      </c>
      <c r="L1458" s="4"/>
      <c r="M1458"/>
    </row>
    <row r="1459" spans="1:13" x14ac:dyDescent="0.3">
      <c r="A1459" s="1" t="s">
        <v>475</v>
      </c>
      <c r="B1459" s="2">
        <v>83</v>
      </c>
      <c r="C1459" s="2">
        <v>12</v>
      </c>
      <c r="D1459" s="2">
        <v>2</v>
      </c>
      <c r="E1459" s="1" t="s">
        <v>463</v>
      </c>
      <c r="F1459" s="1" t="s">
        <v>499</v>
      </c>
      <c r="G1459" s="2" t="str">
        <f>VLOOKUP(Order_Details[[#This Row],[Order ID]],'List of Orders '!$A$1:$E$501,2,FALSE)</f>
        <v>29-01-2019</v>
      </c>
      <c r="H1459" s="2" t="s">
        <v>1404</v>
      </c>
      <c r="I1459" t="str">
        <f>VLOOKUP(Order_Details[[#This Row],[Order ID]],'List of Orders '!$A$1:$E$501,3,FALSE)</f>
        <v>Swapnil</v>
      </c>
      <c r="J1459" t="str">
        <f>INDEX('List of Orders '!$D$2:$D$501, MATCH(Order_Details[[#This Row],[Order ID]],'List of Orders '!$A$2:$A$501,0))</f>
        <v>Delhi</v>
      </c>
      <c r="K1459" t="str">
        <f>INDEX('List of Orders '!$E$2:$E$501, MATCH(Order_Details[[#This Row],[Order ID]],'List of Orders '!$A$2:$A$501,0))</f>
        <v>Delhi</v>
      </c>
      <c r="L1459" s="4"/>
      <c r="M1459"/>
    </row>
    <row r="1460" spans="1:13" x14ac:dyDescent="0.3">
      <c r="A1460" s="1" t="s">
        <v>291</v>
      </c>
      <c r="B1460" s="2">
        <v>460</v>
      </c>
      <c r="C1460" s="2">
        <v>143</v>
      </c>
      <c r="D1460" s="2">
        <v>3</v>
      </c>
      <c r="E1460" s="1" t="s">
        <v>463</v>
      </c>
      <c r="F1460" s="1" t="s">
        <v>499</v>
      </c>
      <c r="G1460" s="2" t="str">
        <f>VLOOKUP(Order_Details[[#This Row],[Order ID]],'List of Orders '!$A$1:$E$501,2,FALSE)</f>
        <v>08-02-2019</v>
      </c>
      <c r="H1460" s="2" t="s">
        <v>1404</v>
      </c>
      <c r="I1460" t="str">
        <f>VLOOKUP(Order_Details[[#This Row],[Order ID]],'List of Orders '!$A$1:$E$501,3,FALSE)</f>
        <v>Kajal</v>
      </c>
      <c r="J1460" t="str">
        <f>INDEX('List of Orders '!$D$2:$D$501, MATCH(Order_Details[[#This Row],[Order ID]],'List of Orders '!$A$2:$A$501,0))</f>
        <v>Delhi</v>
      </c>
      <c r="K1460" t="str">
        <f>INDEX('List of Orders '!$E$2:$E$501, MATCH(Order_Details[[#This Row],[Order ID]],'List of Orders '!$A$2:$A$501,0))</f>
        <v>Delhi</v>
      </c>
      <c r="L1460" s="4"/>
      <c r="M1460"/>
    </row>
    <row r="1461" spans="1:13" x14ac:dyDescent="0.3">
      <c r="A1461" s="1" t="s">
        <v>511</v>
      </c>
      <c r="B1461" s="2">
        <v>148</v>
      </c>
      <c r="C1461" s="2">
        <v>54</v>
      </c>
      <c r="D1461" s="2">
        <v>2</v>
      </c>
      <c r="E1461" s="1" t="s">
        <v>463</v>
      </c>
      <c r="F1461" s="1" t="s">
        <v>499</v>
      </c>
      <c r="G1461" s="2" t="str">
        <f>VLOOKUP(Order_Details[[#This Row],[Order ID]],'List of Orders '!$A$1:$E$501,2,FALSE)</f>
        <v>18-02-2019</v>
      </c>
      <c r="H1461" s="2" t="s">
        <v>1404</v>
      </c>
      <c r="I1461" t="str">
        <f>VLOOKUP(Order_Details[[#This Row],[Order ID]],'List of Orders '!$A$1:$E$501,3,FALSE)</f>
        <v>Prajakta</v>
      </c>
      <c r="J1461" t="str">
        <f>INDEX('List of Orders '!$D$2:$D$501, MATCH(Order_Details[[#This Row],[Order ID]],'List of Orders '!$A$2:$A$501,0))</f>
        <v>Karnataka</v>
      </c>
      <c r="K1461" t="str">
        <f>INDEX('List of Orders '!$E$2:$E$501, MATCH(Order_Details[[#This Row],[Order ID]],'List of Orders '!$A$2:$A$501,0))</f>
        <v>Bangalore</v>
      </c>
      <c r="L1461" s="4"/>
      <c r="M1461"/>
    </row>
    <row r="1462" spans="1:13" x14ac:dyDescent="0.3">
      <c r="A1462" s="1" t="s">
        <v>294</v>
      </c>
      <c r="B1462" s="2">
        <v>1228</v>
      </c>
      <c r="C1462" s="2">
        <v>14</v>
      </c>
      <c r="D1462" s="2">
        <v>3</v>
      </c>
      <c r="E1462" s="1" t="s">
        <v>463</v>
      </c>
      <c r="F1462" s="1" t="s">
        <v>499</v>
      </c>
      <c r="G1462" s="2" t="str">
        <f>VLOOKUP(Order_Details[[#This Row],[Order ID]],'List of Orders '!$A$1:$E$501,2,FALSE)</f>
        <v>19-02-2019</v>
      </c>
      <c r="H1462" s="2" t="s">
        <v>1404</v>
      </c>
      <c r="I1462" t="str">
        <f>VLOOKUP(Order_Details[[#This Row],[Order ID]],'List of Orders '!$A$1:$E$501,3,FALSE)</f>
        <v>Shruti</v>
      </c>
      <c r="J1462" t="str">
        <f>INDEX('List of Orders '!$D$2:$D$501, MATCH(Order_Details[[#This Row],[Order ID]],'List of Orders '!$A$2:$A$501,0))</f>
        <v>Maharashtra</v>
      </c>
      <c r="K1462" t="str">
        <f>INDEX('List of Orders '!$E$2:$E$501, MATCH(Order_Details[[#This Row],[Order ID]],'List of Orders '!$A$2:$A$501,0))</f>
        <v>Mumbai</v>
      </c>
      <c r="L1462" s="4"/>
      <c r="M1462"/>
    </row>
    <row r="1463" spans="1:13" x14ac:dyDescent="0.3">
      <c r="A1463" s="1" t="s">
        <v>476</v>
      </c>
      <c r="B1463" s="2">
        <v>216</v>
      </c>
      <c r="C1463" s="2">
        <v>-135</v>
      </c>
      <c r="D1463" s="2">
        <v>3</v>
      </c>
      <c r="E1463" s="1" t="s">
        <v>463</v>
      </c>
      <c r="F1463" s="1" t="s">
        <v>499</v>
      </c>
      <c r="G1463" s="2" t="str">
        <f>VLOOKUP(Order_Details[[#This Row],[Order ID]],'List of Orders '!$A$1:$E$501,2,FALSE)</f>
        <v>23-02-2019</v>
      </c>
      <c r="H1463" s="2" t="s">
        <v>1404</v>
      </c>
      <c r="I1463" t="str">
        <f>VLOOKUP(Order_Details[[#This Row],[Order ID]],'List of Orders '!$A$1:$E$501,3,FALSE)</f>
        <v>Girase</v>
      </c>
      <c r="J1463" t="str">
        <f>INDEX('List of Orders '!$D$2:$D$501, MATCH(Order_Details[[#This Row],[Order ID]],'List of Orders '!$A$2:$A$501,0))</f>
        <v>Kerala</v>
      </c>
      <c r="K1463" t="str">
        <f>INDEX('List of Orders '!$E$2:$E$501, MATCH(Order_Details[[#This Row],[Order ID]],'List of Orders '!$A$2:$A$501,0))</f>
        <v>Thiruvananthapuram</v>
      </c>
      <c r="L1463" s="4"/>
      <c r="M1463"/>
    </row>
    <row r="1464" spans="1:13" x14ac:dyDescent="0.3">
      <c r="A1464" s="1" t="s">
        <v>476</v>
      </c>
      <c r="B1464" s="2">
        <v>154</v>
      </c>
      <c r="C1464" s="2">
        <v>-85</v>
      </c>
      <c r="D1464" s="2">
        <v>3</v>
      </c>
      <c r="E1464" s="1" t="s">
        <v>463</v>
      </c>
      <c r="F1464" s="1" t="s">
        <v>499</v>
      </c>
      <c r="G1464" s="2" t="str">
        <f>VLOOKUP(Order_Details[[#This Row],[Order ID]],'List of Orders '!$A$1:$E$501,2,FALSE)</f>
        <v>23-02-2019</v>
      </c>
      <c r="H1464" s="2" t="s">
        <v>1404</v>
      </c>
      <c r="I1464" t="str">
        <f>VLOOKUP(Order_Details[[#This Row],[Order ID]],'List of Orders '!$A$1:$E$501,3,FALSE)</f>
        <v>Girase</v>
      </c>
      <c r="J1464" t="str">
        <f>INDEX('List of Orders '!$D$2:$D$501, MATCH(Order_Details[[#This Row],[Order ID]],'List of Orders '!$A$2:$A$501,0))</f>
        <v>Kerala</v>
      </c>
      <c r="K1464" t="str">
        <f>INDEX('List of Orders '!$E$2:$E$501, MATCH(Order_Details[[#This Row],[Order ID]],'List of Orders '!$A$2:$A$501,0))</f>
        <v>Thiruvananthapuram</v>
      </c>
      <c r="L1464" s="4"/>
      <c r="M1464"/>
    </row>
    <row r="1465" spans="1:13" x14ac:dyDescent="0.3">
      <c r="A1465" s="1" t="s">
        <v>512</v>
      </c>
      <c r="B1465" s="2">
        <v>73</v>
      </c>
      <c r="C1465" s="2">
        <v>-36</v>
      </c>
      <c r="D1465" s="2">
        <v>3</v>
      </c>
      <c r="E1465" s="1" t="s">
        <v>463</v>
      </c>
      <c r="F1465" s="1" t="s">
        <v>499</v>
      </c>
      <c r="G1465" s="2" t="str">
        <f>VLOOKUP(Order_Details[[#This Row],[Order ID]],'List of Orders '!$A$1:$E$501,2,FALSE)</f>
        <v>25-02-2019</v>
      </c>
      <c r="H1465" s="2" t="s">
        <v>1404</v>
      </c>
      <c r="I1465" t="str">
        <f>VLOOKUP(Order_Details[[#This Row],[Order ID]],'List of Orders '!$A$1:$E$501,3,FALSE)</f>
        <v>Sidharth</v>
      </c>
      <c r="J1465" t="str">
        <f>INDEX('List of Orders '!$D$2:$D$501, MATCH(Order_Details[[#This Row],[Order ID]],'List of Orders '!$A$2:$A$501,0))</f>
        <v>Maharashtra</v>
      </c>
      <c r="K1465" t="str">
        <f>INDEX('List of Orders '!$E$2:$E$501, MATCH(Order_Details[[#This Row],[Order ID]],'List of Orders '!$A$2:$A$501,0))</f>
        <v>Mumbai</v>
      </c>
      <c r="L1465" s="4"/>
      <c r="M1465"/>
    </row>
    <row r="1466" spans="1:13" x14ac:dyDescent="0.3">
      <c r="A1466" s="1" t="s">
        <v>216</v>
      </c>
      <c r="B1466" s="2">
        <v>162</v>
      </c>
      <c r="C1466" s="2">
        <v>20</v>
      </c>
      <c r="D1466" s="2">
        <v>3</v>
      </c>
      <c r="E1466" s="1" t="s">
        <v>463</v>
      </c>
      <c r="F1466" s="1" t="s">
        <v>499</v>
      </c>
      <c r="G1466" s="2" t="str">
        <f>VLOOKUP(Order_Details[[#This Row],[Order ID]],'List of Orders '!$A$1:$E$501,2,FALSE)</f>
        <v>01-03-2019</v>
      </c>
      <c r="H1466" s="2" t="s">
        <v>1404</v>
      </c>
      <c r="I1466" t="str">
        <f>VLOOKUP(Order_Details[[#This Row],[Order ID]],'List of Orders '!$A$1:$E$501,3,FALSE)</f>
        <v>Sudhir</v>
      </c>
      <c r="J1466" t="str">
        <f>INDEX('List of Orders '!$D$2:$D$501, MATCH(Order_Details[[#This Row],[Order ID]],'List of Orders '!$A$2:$A$501,0))</f>
        <v>Nagaland</v>
      </c>
      <c r="K1466" t="str">
        <f>INDEX('List of Orders '!$E$2:$E$501, MATCH(Order_Details[[#This Row],[Order ID]],'List of Orders '!$A$2:$A$501,0))</f>
        <v>Kohima</v>
      </c>
      <c r="L1466" s="4"/>
      <c r="M1466"/>
    </row>
    <row r="1467" spans="1:13" x14ac:dyDescent="0.3">
      <c r="A1467" s="1" t="s">
        <v>216</v>
      </c>
      <c r="B1467" s="2">
        <v>1657</v>
      </c>
      <c r="C1467" s="2">
        <v>460</v>
      </c>
      <c r="D1467" s="2">
        <v>4</v>
      </c>
      <c r="E1467" s="1" t="s">
        <v>463</v>
      </c>
      <c r="F1467" s="1" t="s">
        <v>499</v>
      </c>
      <c r="G1467" s="2" t="str">
        <f>VLOOKUP(Order_Details[[#This Row],[Order ID]],'List of Orders '!$A$1:$E$501,2,FALSE)</f>
        <v>01-03-2019</v>
      </c>
      <c r="H1467" s="2" t="s">
        <v>1404</v>
      </c>
      <c r="I1467" t="str">
        <f>VLOOKUP(Order_Details[[#This Row],[Order ID]],'List of Orders '!$A$1:$E$501,3,FALSE)</f>
        <v>Sudhir</v>
      </c>
      <c r="J1467" t="str">
        <f>INDEX('List of Orders '!$D$2:$D$501, MATCH(Order_Details[[#This Row],[Order ID]],'List of Orders '!$A$2:$A$501,0))</f>
        <v>Nagaland</v>
      </c>
      <c r="K1467" t="str">
        <f>INDEX('List of Orders '!$E$2:$E$501, MATCH(Order_Details[[#This Row],[Order ID]],'List of Orders '!$A$2:$A$501,0))</f>
        <v>Kohima</v>
      </c>
      <c r="L1467" s="4"/>
      <c r="M1467"/>
    </row>
    <row r="1468" spans="1:13" x14ac:dyDescent="0.3">
      <c r="A1468" s="1" t="s">
        <v>120</v>
      </c>
      <c r="B1468" s="2">
        <v>173</v>
      </c>
      <c r="C1468" s="2">
        <v>69</v>
      </c>
      <c r="D1468" s="2">
        <v>3</v>
      </c>
      <c r="E1468" s="1" t="s">
        <v>463</v>
      </c>
      <c r="F1468" s="1" t="s">
        <v>499</v>
      </c>
      <c r="G1468" s="2" t="str">
        <f>VLOOKUP(Order_Details[[#This Row],[Order ID]],'List of Orders '!$A$1:$E$501,2,FALSE)</f>
        <v>18-03-2019</v>
      </c>
      <c r="H1468" s="2" t="s">
        <v>1404</v>
      </c>
      <c r="I1468" t="str">
        <f>VLOOKUP(Order_Details[[#This Row],[Order ID]],'List of Orders '!$A$1:$E$501,3,FALSE)</f>
        <v>Priyanka</v>
      </c>
      <c r="J1468" t="str">
        <f>INDEX('List of Orders '!$D$2:$D$501, MATCH(Order_Details[[#This Row],[Order ID]],'List of Orders '!$A$2:$A$501,0))</f>
        <v>Madhya Pradesh</v>
      </c>
      <c r="K1468" t="str">
        <f>INDEX('List of Orders '!$E$2:$E$501, MATCH(Order_Details[[#This Row],[Order ID]],'List of Orders '!$A$2:$A$501,0))</f>
        <v>Indore</v>
      </c>
      <c r="L1468" s="4"/>
      <c r="M1468"/>
    </row>
    <row r="1469" spans="1:13" x14ac:dyDescent="0.3">
      <c r="A1469" s="1" t="s">
        <v>223</v>
      </c>
      <c r="B1469" s="2">
        <v>681</v>
      </c>
      <c r="C1469" s="2">
        <v>259</v>
      </c>
      <c r="D1469" s="2">
        <v>4</v>
      </c>
      <c r="E1469" s="1" t="s">
        <v>463</v>
      </c>
      <c r="F1469" s="1" t="s">
        <v>499</v>
      </c>
      <c r="G1469" s="2" t="str">
        <f>VLOOKUP(Order_Details[[#This Row],[Order ID]],'List of Orders '!$A$1:$E$501,2,FALSE)</f>
        <v>25-03-2019</v>
      </c>
      <c r="H1469" s="2" t="s">
        <v>1404</v>
      </c>
      <c r="I1469" t="str">
        <f>VLOOKUP(Order_Details[[#This Row],[Order ID]],'List of Orders '!$A$1:$E$501,3,FALSE)</f>
        <v>Muskan</v>
      </c>
      <c r="J1469" t="str">
        <f>INDEX('List of Orders '!$D$2:$D$501, MATCH(Order_Details[[#This Row],[Order ID]],'List of Orders '!$A$2:$A$501,0))</f>
        <v>Madhya Pradesh</v>
      </c>
      <c r="K1469" t="str">
        <f>INDEX('List of Orders '!$E$2:$E$501, MATCH(Order_Details[[#This Row],[Order ID]],'List of Orders '!$A$2:$A$501,0))</f>
        <v>Indore</v>
      </c>
      <c r="L1469" s="4"/>
      <c r="M1469"/>
    </row>
    <row r="1470" spans="1:13" x14ac:dyDescent="0.3">
      <c r="A1470" s="1" t="s">
        <v>223</v>
      </c>
      <c r="B1470" s="2">
        <v>429</v>
      </c>
      <c r="C1470" s="2">
        <v>17</v>
      </c>
      <c r="D1470" s="2">
        <v>3</v>
      </c>
      <c r="E1470" s="1" t="s">
        <v>463</v>
      </c>
      <c r="F1470" s="1" t="s">
        <v>499</v>
      </c>
      <c r="G1470" s="2" t="str">
        <f>VLOOKUP(Order_Details[[#This Row],[Order ID]],'List of Orders '!$A$1:$E$501,2,FALSE)</f>
        <v>25-03-2019</v>
      </c>
      <c r="H1470" s="2" t="s">
        <v>1404</v>
      </c>
      <c r="I1470" t="str">
        <f>VLOOKUP(Order_Details[[#This Row],[Order ID]],'List of Orders '!$A$1:$E$501,3,FALSE)</f>
        <v>Muskan</v>
      </c>
      <c r="J1470" t="str">
        <f>INDEX('List of Orders '!$D$2:$D$501, MATCH(Order_Details[[#This Row],[Order ID]],'List of Orders '!$A$2:$A$501,0))</f>
        <v>Madhya Pradesh</v>
      </c>
      <c r="K1470" t="str">
        <f>INDEX('List of Orders '!$E$2:$E$501, MATCH(Order_Details[[#This Row],[Order ID]],'List of Orders '!$A$2:$A$501,0))</f>
        <v>Indore</v>
      </c>
      <c r="L1470" s="4"/>
      <c r="M1470"/>
    </row>
    <row r="1471" spans="1:13" x14ac:dyDescent="0.3">
      <c r="A1471" s="1" t="s">
        <v>125</v>
      </c>
      <c r="B1471" s="2">
        <v>346</v>
      </c>
      <c r="C1471" s="2">
        <v>108</v>
      </c>
      <c r="D1471" s="2">
        <v>3</v>
      </c>
      <c r="E1471" s="1" t="s">
        <v>463</v>
      </c>
      <c r="F1471" s="1" t="s">
        <v>499</v>
      </c>
      <c r="G1471" s="2" t="str">
        <f>VLOOKUP(Order_Details[[#This Row],[Order ID]],'List of Orders '!$A$1:$E$501,2,FALSE)</f>
        <v>30-03-2019</v>
      </c>
      <c r="H1471" s="2" t="s">
        <v>1404</v>
      </c>
      <c r="I1471" t="str">
        <f>VLOOKUP(Order_Details[[#This Row],[Order ID]],'List of Orders '!$A$1:$E$501,3,FALSE)</f>
        <v>Oshin</v>
      </c>
      <c r="J1471" t="str">
        <f>INDEX('List of Orders '!$D$2:$D$501, MATCH(Order_Details[[#This Row],[Order ID]],'List of Orders '!$A$2:$A$501,0))</f>
        <v>Madhya Pradesh</v>
      </c>
      <c r="K1471" t="str">
        <f>INDEX('List of Orders '!$E$2:$E$501, MATCH(Order_Details[[#This Row],[Order ID]],'List of Orders '!$A$2:$A$501,0))</f>
        <v>Indore</v>
      </c>
      <c r="L1471" s="4"/>
      <c r="M1471"/>
    </row>
    <row r="1472" spans="1:13" x14ac:dyDescent="0.3">
      <c r="A1472" s="1" t="s">
        <v>129</v>
      </c>
      <c r="B1472" s="2">
        <v>32</v>
      </c>
      <c r="C1472" s="2">
        <v>-12</v>
      </c>
      <c r="D1472" s="2">
        <v>1</v>
      </c>
      <c r="E1472" s="1" t="s">
        <v>463</v>
      </c>
      <c r="F1472" s="1" t="s">
        <v>499</v>
      </c>
      <c r="G1472" s="2" t="str">
        <f>VLOOKUP(Order_Details[[#This Row],[Order ID]],'List of Orders '!$A$1:$E$501,2,FALSE)</f>
        <v>18-04-2019</v>
      </c>
      <c r="H1472" s="2" t="s">
        <v>1404</v>
      </c>
      <c r="I1472" t="str">
        <f>VLOOKUP(Order_Details[[#This Row],[Order ID]],'List of Orders '!$A$1:$E$501,3,FALSE)</f>
        <v>Atul</v>
      </c>
      <c r="J1472" t="str">
        <f>INDEX('List of Orders '!$D$2:$D$501, MATCH(Order_Details[[#This Row],[Order ID]],'List of Orders '!$A$2:$A$501,0))</f>
        <v>Delhi</v>
      </c>
      <c r="K1472" t="str">
        <f>INDEX('List of Orders '!$E$2:$E$501, MATCH(Order_Details[[#This Row],[Order ID]],'List of Orders '!$A$2:$A$501,0))</f>
        <v>Delhi</v>
      </c>
      <c r="L1472" s="4"/>
      <c r="M1472"/>
    </row>
    <row r="1473" spans="1:13" x14ac:dyDescent="0.3">
      <c r="A1473" s="1" t="s">
        <v>229</v>
      </c>
      <c r="B1473" s="2">
        <v>90</v>
      </c>
      <c r="C1473" s="2">
        <v>30</v>
      </c>
      <c r="D1473" s="2">
        <v>2</v>
      </c>
      <c r="E1473" s="1" t="s">
        <v>463</v>
      </c>
      <c r="F1473" s="1" t="s">
        <v>499</v>
      </c>
      <c r="G1473" s="2" t="str">
        <f>VLOOKUP(Order_Details[[#This Row],[Order ID]],'List of Orders '!$A$1:$E$501,2,FALSE)</f>
        <v>26-04-2019</v>
      </c>
      <c r="H1473" s="2" t="s">
        <v>1404</v>
      </c>
      <c r="I1473" t="str">
        <f>VLOOKUP(Order_Details[[#This Row],[Order ID]],'List of Orders '!$A$1:$E$501,3,FALSE)</f>
        <v>Mansi</v>
      </c>
      <c r="J1473" t="str">
        <f>INDEX('List of Orders '!$D$2:$D$501, MATCH(Order_Details[[#This Row],[Order ID]],'List of Orders '!$A$2:$A$501,0))</f>
        <v>Madhya Pradesh</v>
      </c>
      <c r="K1473" t="str">
        <f>INDEX('List of Orders '!$E$2:$E$501, MATCH(Order_Details[[#This Row],[Order ID]],'List of Orders '!$A$2:$A$501,0))</f>
        <v>Indore</v>
      </c>
      <c r="L1473" s="4"/>
      <c r="M1473"/>
    </row>
    <row r="1474" spans="1:13" x14ac:dyDescent="0.3">
      <c r="A1474" s="1" t="s">
        <v>370</v>
      </c>
      <c r="B1474" s="2">
        <v>597</v>
      </c>
      <c r="C1474" s="2">
        <v>93</v>
      </c>
      <c r="D1474" s="2">
        <v>4</v>
      </c>
      <c r="E1474" s="1" t="s">
        <v>463</v>
      </c>
      <c r="F1474" s="1" t="s">
        <v>499</v>
      </c>
      <c r="G1474" s="2" t="str">
        <f>VLOOKUP(Order_Details[[#This Row],[Order ID]],'List of Orders '!$A$1:$E$501,2,FALSE)</f>
        <v>05-05-2019</v>
      </c>
      <c r="H1474" s="2" t="s">
        <v>1404</v>
      </c>
      <c r="I1474" t="str">
        <f>VLOOKUP(Order_Details[[#This Row],[Order ID]],'List of Orders '!$A$1:$E$501,3,FALSE)</f>
        <v>Shubham</v>
      </c>
      <c r="J1474" t="str">
        <f>INDEX('List of Orders '!$D$2:$D$501, MATCH(Order_Details[[#This Row],[Order ID]],'List of Orders '!$A$2:$A$501,0))</f>
        <v>Delhi</v>
      </c>
      <c r="K1474" t="str">
        <f>INDEX('List of Orders '!$E$2:$E$501, MATCH(Order_Details[[#This Row],[Order ID]],'List of Orders '!$A$2:$A$501,0))</f>
        <v>Delhi</v>
      </c>
      <c r="L1474" s="4"/>
      <c r="M1474"/>
    </row>
    <row r="1475" spans="1:13" x14ac:dyDescent="0.3">
      <c r="A1475" s="1" t="s">
        <v>134</v>
      </c>
      <c r="B1475" s="2">
        <v>315</v>
      </c>
      <c r="C1475" s="2">
        <v>-8</v>
      </c>
      <c r="D1475" s="2">
        <v>3</v>
      </c>
      <c r="E1475" s="1" t="s">
        <v>463</v>
      </c>
      <c r="F1475" s="1" t="s">
        <v>499</v>
      </c>
      <c r="G1475" s="2" t="str">
        <f>VLOOKUP(Order_Details[[#This Row],[Order ID]],'List of Orders '!$A$1:$E$501,2,FALSE)</f>
        <v>08-05-2019</v>
      </c>
      <c r="H1475" s="2" t="s">
        <v>1404</v>
      </c>
      <c r="I1475" t="str">
        <f>VLOOKUP(Order_Details[[#This Row],[Order ID]],'List of Orders '!$A$1:$E$501,3,FALSE)</f>
        <v>Hitesh</v>
      </c>
      <c r="J1475" t="str">
        <f>INDEX('List of Orders '!$D$2:$D$501, MATCH(Order_Details[[#This Row],[Order ID]],'List of Orders '!$A$2:$A$501,0))</f>
        <v>Madhya Pradesh</v>
      </c>
      <c r="K1475" t="str">
        <f>INDEX('List of Orders '!$E$2:$E$501, MATCH(Order_Details[[#This Row],[Order ID]],'List of Orders '!$A$2:$A$501,0))</f>
        <v>Bhopal</v>
      </c>
      <c r="L1475" s="4"/>
      <c r="M1475"/>
    </row>
    <row r="1476" spans="1:13" x14ac:dyDescent="0.3">
      <c r="A1476" s="1" t="s">
        <v>513</v>
      </c>
      <c r="B1476" s="2">
        <v>406</v>
      </c>
      <c r="C1476" s="2">
        <v>97</v>
      </c>
      <c r="D1476" s="2">
        <v>7</v>
      </c>
      <c r="E1476" s="1" t="s">
        <v>463</v>
      </c>
      <c r="F1476" s="1" t="s">
        <v>499</v>
      </c>
      <c r="G1476" s="2" t="str">
        <f>VLOOKUP(Order_Details[[#This Row],[Order ID]],'List of Orders '!$A$1:$E$501,2,FALSE)</f>
        <v>19-05-2019</v>
      </c>
      <c r="H1476" s="2" t="s">
        <v>1404</v>
      </c>
      <c r="I1476" t="str">
        <f>VLOOKUP(Order_Details[[#This Row],[Order ID]],'List of Orders '!$A$1:$E$501,3,FALSE)</f>
        <v>Divsha</v>
      </c>
      <c r="J1476" t="str">
        <f>INDEX('List of Orders '!$D$2:$D$501, MATCH(Order_Details[[#This Row],[Order ID]],'List of Orders '!$A$2:$A$501,0))</f>
        <v>Rajasthan</v>
      </c>
      <c r="K1476" t="str">
        <f>INDEX('List of Orders '!$E$2:$E$501, MATCH(Order_Details[[#This Row],[Order ID]],'List of Orders '!$A$2:$A$501,0))</f>
        <v>Jaipur</v>
      </c>
      <c r="L1476" s="4"/>
      <c r="M1476"/>
    </row>
    <row r="1477" spans="1:13" x14ac:dyDescent="0.3">
      <c r="A1477" s="1" t="s">
        <v>513</v>
      </c>
      <c r="B1477" s="2">
        <v>278</v>
      </c>
      <c r="C1477" s="2">
        <v>39</v>
      </c>
      <c r="D1477" s="2">
        <v>5</v>
      </c>
      <c r="E1477" s="1" t="s">
        <v>463</v>
      </c>
      <c r="F1477" s="1" t="s">
        <v>499</v>
      </c>
      <c r="G1477" s="2" t="str">
        <f>VLOOKUP(Order_Details[[#This Row],[Order ID]],'List of Orders '!$A$1:$E$501,2,FALSE)</f>
        <v>19-05-2019</v>
      </c>
      <c r="H1477" s="2" t="s">
        <v>1404</v>
      </c>
      <c r="I1477" t="str">
        <f>VLOOKUP(Order_Details[[#This Row],[Order ID]],'List of Orders '!$A$1:$E$501,3,FALSE)</f>
        <v>Divsha</v>
      </c>
      <c r="J1477" t="str">
        <f>INDEX('List of Orders '!$D$2:$D$501, MATCH(Order_Details[[#This Row],[Order ID]],'List of Orders '!$A$2:$A$501,0))</f>
        <v>Rajasthan</v>
      </c>
      <c r="K1477" t="str">
        <f>INDEX('List of Orders '!$E$2:$E$501, MATCH(Order_Details[[#This Row],[Order ID]],'List of Orders '!$A$2:$A$501,0))</f>
        <v>Jaipur</v>
      </c>
      <c r="L1477" s="4"/>
      <c r="M1477"/>
    </row>
    <row r="1478" spans="1:13" x14ac:dyDescent="0.3">
      <c r="A1478" s="1" t="s">
        <v>514</v>
      </c>
      <c r="B1478" s="2">
        <v>78</v>
      </c>
      <c r="C1478" s="2">
        <v>7</v>
      </c>
      <c r="D1478" s="2">
        <v>1</v>
      </c>
      <c r="E1478" s="1" t="s">
        <v>463</v>
      </c>
      <c r="F1478" s="1" t="s">
        <v>499</v>
      </c>
      <c r="G1478" s="2" t="str">
        <f>VLOOKUP(Order_Details[[#This Row],[Order ID]],'List of Orders '!$A$1:$E$501,2,FALSE)</f>
        <v>22-05-2019</v>
      </c>
      <c r="H1478" s="2" t="s">
        <v>1404</v>
      </c>
      <c r="I1478" t="str">
        <f>VLOOKUP(Order_Details[[#This Row],[Order ID]],'List of Orders '!$A$1:$E$501,3,FALSE)</f>
        <v>Sonakshi</v>
      </c>
      <c r="J1478" t="str">
        <f>INDEX('List of Orders '!$D$2:$D$501, MATCH(Order_Details[[#This Row],[Order ID]],'List of Orders '!$A$2:$A$501,0))</f>
        <v>Jammu And Kashmir</v>
      </c>
      <c r="K1478" t="str">
        <f>INDEX('List of Orders '!$E$2:$E$501, MATCH(Order_Details[[#This Row],[Order ID]],'List of Orders '!$A$2:$A$501,0))</f>
        <v>Kashmir</v>
      </c>
      <c r="L1478" s="4"/>
      <c r="M1478"/>
    </row>
    <row r="1479" spans="1:13" x14ac:dyDescent="0.3">
      <c r="A1479" s="1" t="s">
        <v>400</v>
      </c>
      <c r="B1479" s="2">
        <v>401</v>
      </c>
      <c r="C1479" s="2">
        <v>13</v>
      </c>
      <c r="D1479" s="2">
        <v>6</v>
      </c>
      <c r="E1479" s="1" t="s">
        <v>463</v>
      </c>
      <c r="F1479" s="1" t="s">
        <v>499</v>
      </c>
      <c r="G1479" s="2" t="str">
        <f>VLOOKUP(Order_Details[[#This Row],[Order ID]],'List of Orders '!$A$1:$E$501,2,FALSE)</f>
        <v>22-06-2019</v>
      </c>
      <c r="H1479" s="2" t="s">
        <v>1404</v>
      </c>
      <c r="I1479" t="str">
        <f>VLOOKUP(Order_Details[[#This Row],[Order ID]],'List of Orders '!$A$1:$E$501,3,FALSE)</f>
        <v>Parth</v>
      </c>
      <c r="J1479" t="str">
        <f>INDEX('List of Orders '!$D$2:$D$501, MATCH(Order_Details[[#This Row],[Order ID]],'List of Orders '!$A$2:$A$501,0))</f>
        <v>Maharashtra</v>
      </c>
      <c r="K1479" t="str">
        <f>INDEX('List of Orders '!$E$2:$E$501, MATCH(Order_Details[[#This Row],[Order ID]],'List of Orders '!$A$2:$A$501,0))</f>
        <v>Pune</v>
      </c>
      <c r="L1479" s="4"/>
      <c r="M1479"/>
    </row>
    <row r="1480" spans="1:13" x14ac:dyDescent="0.3">
      <c r="A1480" s="1" t="s">
        <v>145</v>
      </c>
      <c r="B1480" s="2">
        <v>120</v>
      </c>
      <c r="C1480" s="2">
        <v>1</v>
      </c>
      <c r="D1480" s="2">
        <v>1</v>
      </c>
      <c r="E1480" s="1" t="s">
        <v>463</v>
      </c>
      <c r="F1480" s="1" t="s">
        <v>499</v>
      </c>
      <c r="G1480" s="2" t="str">
        <f>VLOOKUP(Order_Details[[#This Row],[Order ID]],'List of Orders '!$A$1:$E$501,2,FALSE)</f>
        <v>27-06-2019</v>
      </c>
      <c r="H1480" s="2" t="s">
        <v>1404</v>
      </c>
      <c r="I1480" t="str">
        <f>VLOOKUP(Order_Details[[#This Row],[Order ID]],'List of Orders '!$A$1:$E$501,3,FALSE)</f>
        <v>Kirti</v>
      </c>
      <c r="J1480" t="str">
        <f>INDEX('List of Orders '!$D$2:$D$501, MATCH(Order_Details[[#This Row],[Order ID]],'List of Orders '!$A$2:$A$501,0))</f>
        <v>Jammu And Kashmir</v>
      </c>
      <c r="K1480" t="str">
        <f>INDEX('List of Orders '!$E$2:$E$501, MATCH(Order_Details[[#This Row],[Order ID]],'List of Orders '!$A$2:$A$501,0))</f>
        <v>Kashmir</v>
      </c>
      <c r="L1480" s="4"/>
      <c r="M1480"/>
    </row>
    <row r="1481" spans="1:13" x14ac:dyDescent="0.3">
      <c r="A1481" s="1" t="s">
        <v>147</v>
      </c>
      <c r="B1481" s="2">
        <v>5729</v>
      </c>
      <c r="C1481" s="2">
        <v>64</v>
      </c>
      <c r="D1481" s="2">
        <v>14</v>
      </c>
      <c r="E1481" s="1" t="s">
        <v>463</v>
      </c>
      <c r="F1481" s="1" t="s">
        <v>499</v>
      </c>
      <c r="G1481" s="2" t="str">
        <f>VLOOKUP(Order_Details[[#This Row],[Order ID]],'List of Orders '!$A$1:$E$501,2,FALSE)</f>
        <v>29-06-2019</v>
      </c>
      <c r="H1481" s="2" t="s">
        <v>1404</v>
      </c>
      <c r="I1481" t="str">
        <f>VLOOKUP(Order_Details[[#This Row],[Order ID]],'List of Orders '!$A$1:$E$501,3,FALSE)</f>
        <v>Yaanvi</v>
      </c>
      <c r="J1481" t="str">
        <f>INDEX('List of Orders '!$D$2:$D$501, MATCH(Order_Details[[#This Row],[Order ID]],'List of Orders '!$A$2:$A$501,0))</f>
        <v>Madhya Pradesh</v>
      </c>
      <c r="K1481" t="str">
        <f>INDEX('List of Orders '!$E$2:$E$501, MATCH(Order_Details[[#This Row],[Order ID]],'List of Orders '!$A$2:$A$501,0))</f>
        <v>Indore</v>
      </c>
      <c r="L1481" s="4"/>
      <c r="M1481"/>
    </row>
    <row r="1482" spans="1:13" x14ac:dyDescent="0.3">
      <c r="A1482" s="1" t="s">
        <v>252</v>
      </c>
      <c r="B1482" s="2">
        <v>185</v>
      </c>
      <c r="C1482" s="2">
        <v>-26</v>
      </c>
      <c r="D1482" s="2">
        <v>6</v>
      </c>
      <c r="E1482" s="1" t="s">
        <v>463</v>
      </c>
      <c r="F1482" s="1" t="s">
        <v>499</v>
      </c>
      <c r="G1482" s="2" t="str">
        <f>VLOOKUP(Order_Details[[#This Row],[Order ID]],'List of Orders '!$A$1:$E$501,2,FALSE)</f>
        <v>10-08-2019</v>
      </c>
      <c r="H1482" s="2" t="s">
        <v>1404</v>
      </c>
      <c r="I1482" t="str">
        <f>VLOOKUP(Order_Details[[#This Row],[Order ID]],'List of Orders '!$A$1:$E$501,3,FALSE)</f>
        <v>Vini</v>
      </c>
      <c r="J1482" t="str">
        <f>INDEX('List of Orders '!$D$2:$D$501, MATCH(Order_Details[[#This Row],[Order ID]],'List of Orders '!$A$2:$A$501,0))</f>
        <v>Karnataka</v>
      </c>
      <c r="K1482" t="str">
        <f>INDEX('List of Orders '!$E$2:$E$501, MATCH(Order_Details[[#This Row],[Order ID]],'List of Orders '!$A$2:$A$501,0))</f>
        <v>Bangalore</v>
      </c>
      <c r="L1482" s="4"/>
      <c r="M1482"/>
    </row>
    <row r="1483" spans="1:13" x14ac:dyDescent="0.3">
      <c r="A1483" s="1" t="s">
        <v>162</v>
      </c>
      <c r="B1483" s="2">
        <v>497</v>
      </c>
      <c r="C1483" s="2">
        <v>179</v>
      </c>
      <c r="D1483" s="2">
        <v>3</v>
      </c>
      <c r="E1483" s="1" t="s">
        <v>463</v>
      </c>
      <c r="F1483" s="1" t="s">
        <v>499</v>
      </c>
      <c r="G1483" s="2" t="str">
        <f>VLOOKUP(Order_Details[[#This Row],[Order ID]],'List of Orders '!$A$1:$E$501,2,FALSE)</f>
        <v>11-08-2019</v>
      </c>
      <c r="H1483" s="2" t="s">
        <v>1404</v>
      </c>
      <c r="I1483" t="str">
        <f>VLOOKUP(Order_Details[[#This Row],[Order ID]],'List of Orders '!$A$1:$E$501,3,FALSE)</f>
        <v>Pinky</v>
      </c>
      <c r="J1483" t="str">
        <f>INDEX('List of Orders '!$D$2:$D$501, MATCH(Order_Details[[#This Row],[Order ID]],'List of Orders '!$A$2:$A$501,0))</f>
        <v>Jammu And Kashmir</v>
      </c>
      <c r="K1483" t="str">
        <f>INDEX('List of Orders '!$E$2:$E$501, MATCH(Order_Details[[#This Row],[Order ID]],'List of Orders '!$A$2:$A$501,0))</f>
        <v>Kashmir</v>
      </c>
      <c r="L1483" s="4"/>
      <c r="M1483"/>
    </row>
    <row r="1484" spans="1:13" x14ac:dyDescent="0.3">
      <c r="A1484" s="1" t="s">
        <v>339</v>
      </c>
      <c r="B1484" s="2">
        <v>828</v>
      </c>
      <c r="C1484" s="2">
        <v>230</v>
      </c>
      <c r="D1484" s="2">
        <v>2</v>
      </c>
      <c r="E1484" s="1" t="s">
        <v>463</v>
      </c>
      <c r="F1484" s="1" t="s">
        <v>499</v>
      </c>
      <c r="G1484" s="2" t="str">
        <f>VLOOKUP(Order_Details[[#This Row],[Order ID]],'List of Orders '!$A$1:$E$501,2,FALSE)</f>
        <v>13-08-2019</v>
      </c>
      <c r="H1484" s="2" t="s">
        <v>1404</v>
      </c>
      <c r="I1484" t="str">
        <f>VLOOKUP(Order_Details[[#This Row],[Order ID]],'List of Orders '!$A$1:$E$501,3,FALSE)</f>
        <v>Hitika</v>
      </c>
      <c r="J1484" t="str">
        <f>INDEX('List of Orders '!$D$2:$D$501, MATCH(Order_Details[[#This Row],[Order ID]],'List of Orders '!$A$2:$A$501,0))</f>
        <v>Madhya Pradesh</v>
      </c>
      <c r="K1484" t="str">
        <f>INDEX('List of Orders '!$E$2:$E$501, MATCH(Order_Details[[#This Row],[Order ID]],'List of Orders '!$A$2:$A$501,0))</f>
        <v>Indore</v>
      </c>
      <c r="L1484" s="4"/>
      <c r="M1484"/>
    </row>
    <row r="1485" spans="1:13" x14ac:dyDescent="0.3">
      <c r="A1485" s="1" t="s">
        <v>164</v>
      </c>
      <c r="B1485" s="2">
        <v>1364</v>
      </c>
      <c r="C1485" s="2">
        <v>-1864</v>
      </c>
      <c r="D1485" s="2">
        <v>5</v>
      </c>
      <c r="E1485" s="1" t="s">
        <v>463</v>
      </c>
      <c r="F1485" s="1" t="s">
        <v>1395</v>
      </c>
      <c r="G1485" s="2" t="str">
        <f>VLOOKUP(Order_Details[[#This Row],[Order ID]],'List of Orders '!$A$1:$E$501,2,FALSE)</f>
        <v>08-04-2018</v>
      </c>
      <c r="H1485" s="2" t="s">
        <v>1404</v>
      </c>
      <c r="I1485" t="str">
        <f>VLOOKUP(Order_Details[[#This Row],[Order ID]],'List of Orders '!$A$1:$E$501,3,FALSE)</f>
        <v>Aarushi</v>
      </c>
      <c r="J1485" t="str">
        <f>INDEX('List of Orders '!$D$2:$D$501, MATCH(Order_Details[[#This Row],[Order ID]],'List of Orders '!$A$2:$A$501,0))</f>
        <v>Tamil Nadu</v>
      </c>
      <c r="K1485" t="str">
        <f>INDEX('List of Orders '!$E$2:$E$501, MATCH(Order_Details[[#This Row],[Order ID]],'List of Orders '!$A$2:$A$501,0))</f>
        <v>Chennai</v>
      </c>
      <c r="L1485" s="4"/>
      <c r="M1485"/>
    </row>
    <row r="1486" spans="1:13" x14ac:dyDescent="0.3">
      <c r="A1486" s="1" t="s">
        <v>515</v>
      </c>
      <c r="B1486" s="2">
        <v>610</v>
      </c>
      <c r="C1486" s="2">
        <v>-66</v>
      </c>
      <c r="D1486" s="2">
        <v>2</v>
      </c>
      <c r="E1486" s="1" t="s">
        <v>463</v>
      </c>
      <c r="F1486" s="1" t="s">
        <v>1395</v>
      </c>
      <c r="G1486" s="2" t="str">
        <f>VLOOKUP(Order_Details[[#This Row],[Order ID]],'List of Orders '!$A$1:$E$501,2,FALSE)</f>
        <v>08-06-2018</v>
      </c>
      <c r="H1486" s="2" t="s">
        <v>1404</v>
      </c>
      <c r="I1486" t="str">
        <f>VLOOKUP(Order_Details[[#This Row],[Order ID]],'List of Orders '!$A$1:$E$501,3,FALSE)</f>
        <v>Piyali</v>
      </c>
      <c r="J1486" t="str">
        <f>INDEX('List of Orders '!$D$2:$D$501, MATCH(Order_Details[[#This Row],[Order ID]],'List of Orders '!$A$2:$A$501,0))</f>
        <v>Sikkim</v>
      </c>
      <c r="K1486" t="str">
        <f>INDEX('List of Orders '!$E$2:$E$501, MATCH(Order_Details[[#This Row],[Order ID]],'List of Orders '!$A$2:$A$501,0))</f>
        <v>Gangtok</v>
      </c>
      <c r="L1486" s="4"/>
      <c r="M1486"/>
    </row>
    <row r="1487" spans="1:13" x14ac:dyDescent="0.3">
      <c r="A1487" s="1" t="s">
        <v>344</v>
      </c>
      <c r="B1487" s="2">
        <v>674</v>
      </c>
      <c r="C1487" s="2">
        <v>-187</v>
      </c>
      <c r="D1487" s="2">
        <v>2</v>
      </c>
      <c r="E1487" s="1" t="s">
        <v>463</v>
      </c>
      <c r="F1487" s="1" t="s">
        <v>1395</v>
      </c>
      <c r="G1487" s="2" t="str">
        <f>VLOOKUP(Order_Details[[#This Row],[Order ID]],'List of Orders '!$A$1:$E$501,2,FALSE)</f>
        <v>15-06-2018</v>
      </c>
      <c r="H1487" s="2" t="s">
        <v>1404</v>
      </c>
      <c r="I1487" t="str">
        <f>VLOOKUP(Order_Details[[#This Row],[Order ID]],'List of Orders '!$A$1:$E$501,3,FALSE)</f>
        <v>Chandni</v>
      </c>
      <c r="J1487" t="str">
        <f>INDEX('List of Orders '!$D$2:$D$501, MATCH(Order_Details[[#This Row],[Order ID]],'List of Orders '!$A$2:$A$501,0))</f>
        <v>Rajasthan</v>
      </c>
      <c r="K1487" t="str">
        <f>INDEX('List of Orders '!$E$2:$E$501, MATCH(Order_Details[[#This Row],[Order ID]],'List of Orders '!$A$2:$A$501,0))</f>
        <v>Jaipur</v>
      </c>
      <c r="L1487" s="4"/>
      <c r="M1487"/>
    </row>
    <row r="1488" spans="1:13" x14ac:dyDescent="0.3">
      <c r="A1488" s="1" t="s">
        <v>44</v>
      </c>
      <c r="B1488" s="2">
        <v>1829</v>
      </c>
      <c r="C1488" s="2">
        <v>-56</v>
      </c>
      <c r="D1488" s="2">
        <v>6</v>
      </c>
      <c r="E1488" s="1" t="s">
        <v>463</v>
      </c>
      <c r="F1488" s="1" t="s">
        <v>1395</v>
      </c>
      <c r="G1488" s="2" t="str">
        <f>VLOOKUP(Order_Details[[#This Row],[Order ID]],'List of Orders '!$A$1:$E$501,2,FALSE)</f>
        <v>25-06-2018</v>
      </c>
      <c r="H1488" s="2" t="s">
        <v>1404</v>
      </c>
      <c r="I1488" t="str">
        <f>VLOOKUP(Order_Details[[#This Row],[Order ID]],'List of Orders '!$A$1:$E$501,3,FALSE)</f>
        <v>Pooja</v>
      </c>
      <c r="J1488" t="str">
        <f>INDEX('List of Orders '!$D$2:$D$501, MATCH(Order_Details[[#This Row],[Order ID]],'List of Orders '!$A$2:$A$501,0))</f>
        <v>Himachal Pradesh</v>
      </c>
      <c r="K1488" t="str">
        <f>INDEX('List of Orders '!$E$2:$E$501, MATCH(Order_Details[[#This Row],[Order ID]],'List of Orders '!$A$2:$A$501,0))</f>
        <v>Simla</v>
      </c>
      <c r="L1488" s="4"/>
      <c r="M1488"/>
    </row>
    <row r="1489" spans="1:13" x14ac:dyDescent="0.3">
      <c r="A1489" s="1" t="s">
        <v>51</v>
      </c>
      <c r="B1489" s="2">
        <v>941</v>
      </c>
      <c r="C1489" s="2">
        <v>-203</v>
      </c>
      <c r="D1489" s="2">
        <v>3</v>
      </c>
      <c r="E1489" s="1" t="s">
        <v>463</v>
      </c>
      <c r="F1489" s="1" t="s">
        <v>1395</v>
      </c>
      <c r="G1489" s="2" t="str">
        <f>VLOOKUP(Order_Details[[#This Row],[Order ID]],'List of Orders '!$A$1:$E$501,2,FALSE)</f>
        <v>11-07-2018</v>
      </c>
      <c r="H1489" s="2" t="s">
        <v>1404</v>
      </c>
      <c r="I1489" t="str">
        <f>VLOOKUP(Order_Details[[#This Row],[Order ID]],'List of Orders '!$A$1:$E$501,3,FALSE)</f>
        <v>Shaily</v>
      </c>
      <c r="J1489" t="str">
        <f>INDEX('List of Orders '!$D$2:$D$501, MATCH(Order_Details[[#This Row],[Order ID]],'List of Orders '!$A$2:$A$501,0))</f>
        <v>Maharashtra</v>
      </c>
      <c r="K1489" t="str">
        <f>INDEX('List of Orders '!$E$2:$E$501, MATCH(Order_Details[[#This Row],[Order ID]],'List of Orders '!$A$2:$A$501,0))</f>
        <v>Mumbai</v>
      </c>
      <c r="L1489" s="4"/>
      <c r="M1489"/>
    </row>
    <row r="1490" spans="1:13" x14ac:dyDescent="0.3">
      <c r="A1490" s="1" t="s">
        <v>516</v>
      </c>
      <c r="B1490" s="2">
        <v>1361</v>
      </c>
      <c r="C1490" s="2">
        <v>-980</v>
      </c>
      <c r="D1490" s="2">
        <v>3</v>
      </c>
      <c r="E1490" s="1" t="s">
        <v>463</v>
      </c>
      <c r="F1490" s="1" t="s">
        <v>1395</v>
      </c>
      <c r="G1490" s="2" t="str">
        <f>VLOOKUP(Order_Details[[#This Row],[Order ID]],'List of Orders '!$A$1:$E$501,2,FALSE)</f>
        <v>26-09-2018</v>
      </c>
      <c r="H1490" s="2" t="s">
        <v>1404</v>
      </c>
      <c r="I1490" t="str">
        <f>VLOOKUP(Order_Details[[#This Row],[Order ID]],'List of Orders '!$A$1:$E$501,3,FALSE)</f>
        <v>Savi</v>
      </c>
      <c r="J1490" t="str">
        <f>INDEX('List of Orders '!$D$2:$D$501, MATCH(Order_Details[[#This Row],[Order ID]],'List of Orders '!$A$2:$A$501,0))</f>
        <v>Madhya Pradesh</v>
      </c>
      <c r="K1490" t="str">
        <f>INDEX('List of Orders '!$E$2:$E$501, MATCH(Order_Details[[#This Row],[Order ID]],'List of Orders '!$A$2:$A$501,0))</f>
        <v>Indore</v>
      </c>
      <c r="L1490" s="4"/>
      <c r="M1490"/>
    </row>
    <row r="1491" spans="1:13" x14ac:dyDescent="0.3">
      <c r="A1491" s="1" t="s">
        <v>272</v>
      </c>
      <c r="B1491" s="2">
        <v>623</v>
      </c>
      <c r="C1491" s="2">
        <v>-192</v>
      </c>
      <c r="D1491" s="2">
        <v>3</v>
      </c>
      <c r="E1491" s="1" t="s">
        <v>463</v>
      </c>
      <c r="F1491" s="1" t="s">
        <v>1395</v>
      </c>
      <c r="G1491" s="2" t="str">
        <f>VLOOKUP(Order_Details[[#This Row],[Order ID]],'List of Orders '!$A$1:$E$501,2,FALSE)</f>
        <v>03-10-2018</v>
      </c>
      <c r="H1491" s="2" t="s">
        <v>1404</v>
      </c>
      <c r="I1491" t="str">
        <f>VLOOKUP(Order_Details[[#This Row],[Order ID]],'List of Orders '!$A$1:$E$501,3,FALSE)</f>
        <v>Abhishek</v>
      </c>
      <c r="J1491" t="str">
        <f>INDEX('List of Orders '!$D$2:$D$501, MATCH(Order_Details[[#This Row],[Order ID]],'List of Orders '!$A$2:$A$501,0))</f>
        <v>Karnataka</v>
      </c>
      <c r="K1491" t="str">
        <f>INDEX('List of Orders '!$E$2:$E$501, MATCH(Order_Details[[#This Row],[Order ID]],'List of Orders '!$A$2:$A$501,0))</f>
        <v>Bangalore</v>
      </c>
      <c r="L1491" s="4"/>
      <c r="M1491"/>
    </row>
    <row r="1492" spans="1:13" x14ac:dyDescent="0.3">
      <c r="A1492" s="1" t="s">
        <v>79</v>
      </c>
      <c r="B1492" s="2">
        <v>1630</v>
      </c>
      <c r="C1492" s="2">
        <v>-802</v>
      </c>
      <c r="D1492" s="2">
        <v>5</v>
      </c>
      <c r="E1492" s="1" t="s">
        <v>463</v>
      </c>
      <c r="F1492" s="1" t="s">
        <v>1395</v>
      </c>
      <c r="G1492" s="2" t="str">
        <f>VLOOKUP(Order_Details[[#This Row],[Order ID]],'List of Orders '!$A$1:$E$501,2,FALSE)</f>
        <v>14-10-2018</v>
      </c>
      <c r="H1492" s="2" t="s">
        <v>1404</v>
      </c>
      <c r="I1492" t="str">
        <f>VLOOKUP(Order_Details[[#This Row],[Order ID]],'List of Orders '!$A$1:$E$501,3,FALSE)</f>
        <v>Sauptik</v>
      </c>
      <c r="J1492" t="str">
        <f>INDEX('List of Orders '!$D$2:$D$501, MATCH(Order_Details[[#This Row],[Order ID]],'List of Orders '!$A$2:$A$501,0))</f>
        <v>Madhya Pradesh</v>
      </c>
      <c r="K1492" t="str">
        <f>INDEX('List of Orders '!$E$2:$E$501, MATCH(Order_Details[[#This Row],[Order ID]],'List of Orders '!$A$2:$A$501,0))</f>
        <v>Indore</v>
      </c>
      <c r="L1492" s="4"/>
      <c r="M1492"/>
    </row>
    <row r="1493" spans="1:13" x14ac:dyDescent="0.3">
      <c r="A1493" s="1" t="s">
        <v>517</v>
      </c>
      <c r="B1493" s="2">
        <v>632</v>
      </c>
      <c r="C1493" s="2">
        <v>-114</v>
      </c>
      <c r="D1493" s="2">
        <v>4</v>
      </c>
      <c r="E1493" s="1" t="s">
        <v>463</v>
      </c>
      <c r="F1493" s="1" t="s">
        <v>1395</v>
      </c>
      <c r="G1493" s="2" t="str">
        <f>VLOOKUP(Order_Details[[#This Row],[Order ID]],'List of Orders '!$A$1:$E$501,2,FALSE)</f>
        <v>23-10-2018</v>
      </c>
      <c r="H1493" s="2" t="s">
        <v>1404</v>
      </c>
      <c r="I1493" t="str">
        <f>VLOOKUP(Order_Details[[#This Row],[Order ID]],'List of Orders '!$A$1:$E$501,3,FALSE)</f>
        <v>Dhanraj</v>
      </c>
      <c r="J1493" t="str">
        <f>INDEX('List of Orders '!$D$2:$D$501, MATCH(Order_Details[[#This Row],[Order ID]],'List of Orders '!$A$2:$A$501,0))</f>
        <v>Madhya Pradesh</v>
      </c>
      <c r="K1493" t="str">
        <f>INDEX('List of Orders '!$E$2:$E$501, MATCH(Order_Details[[#This Row],[Order ID]],'List of Orders '!$A$2:$A$501,0))</f>
        <v>Indore</v>
      </c>
      <c r="L1493" s="4"/>
      <c r="M1493"/>
    </row>
    <row r="1494" spans="1:13" x14ac:dyDescent="0.3">
      <c r="A1494" s="1" t="s">
        <v>201</v>
      </c>
      <c r="B1494" s="2">
        <v>869</v>
      </c>
      <c r="C1494" s="2">
        <v>67</v>
      </c>
      <c r="D1494" s="2">
        <v>4</v>
      </c>
      <c r="E1494" s="1" t="s">
        <v>463</v>
      </c>
      <c r="F1494" s="1" t="s">
        <v>1395</v>
      </c>
      <c r="G1494" s="2" t="str">
        <f>VLOOKUP(Order_Details[[#This Row],[Order ID]],'List of Orders '!$A$1:$E$501,2,FALSE)</f>
        <v>08-12-2018</v>
      </c>
      <c r="H1494" s="2" t="s">
        <v>1404</v>
      </c>
      <c r="I1494" t="str">
        <f>VLOOKUP(Order_Details[[#This Row],[Order ID]],'List of Orders '!$A$1:$E$501,3,FALSE)</f>
        <v>Soumyabrata</v>
      </c>
      <c r="J1494" t="str">
        <f>INDEX('List of Orders '!$D$2:$D$501, MATCH(Order_Details[[#This Row],[Order ID]],'List of Orders '!$A$2:$A$501,0))</f>
        <v>Andhra Pradesh</v>
      </c>
      <c r="K1494" t="str">
        <f>INDEX('List of Orders '!$E$2:$E$501, MATCH(Order_Details[[#This Row],[Order ID]],'List of Orders '!$A$2:$A$501,0))</f>
        <v>Hyderabad</v>
      </c>
      <c r="L1494" s="4"/>
      <c r="M1494"/>
    </row>
    <row r="1495" spans="1:13" x14ac:dyDescent="0.3">
      <c r="A1495" s="1" t="s">
        <v>412</v>
      </c>
      <c r="B1495" s="2">
        <v>1118</v>
      </c>
      <c r="C1495" s="2">
        <v>206</v>
      </c>
      <c r="D1495" s="2">
        <v>2</v>
      </c>
      <c r="E1495" s="1" t="s">
        <v>463</v>
      </c>
      <c r="F1495" s="1" t="s">
        <v>1395</v>
      </c>
      <c r="G1495" s="2" t="str">
        <f>VLOOKUP(Order_Details[[#This Row],[Order ID]],'List of Orders '!$A$1:$E$501,2,FALSE)</f>
        <v>24-12-2018</v>
      </c>
      <c r="H1495" s="2" t="s">
        <v>1404</v>
      </c>
      <c r="I1495" t="str">
        <f>VLOOKUP(Order_Details[[#This Row],[Order ID]],'List of Orders '!$A$1:$E$501,3,FALSE)</f>
        <v>Vikash</v>
      </c>
      <c r="J1495" t="str">
        <f>INDEX('List of Orders '!$D$2:$D$501, MATCH(Order_Details[[#This Row],[Order ID]],'List of Orders '!$A$2:$A$501,0))</f>
        <v>Goa</v>
      </c>
      <c r="K1495" t="str">
        <f>INDEX('List of Orders '!$E$2:$E$501, MATCH(Order_Details[[#This Row],[Order ID]],'List of Orders '!$A$2:$A$501,0))</f>
        <v>Goa</v>
      </c>
      <c r="L1495" s="4"/>
      <c r="M1495"/>
    </row>
    <row r="1496" spans="1:13" x14ac:dyDescent="0.3">
      <c r="A1496" s="1" t="s">
        <v>109</v>
      </c>
      <c r="B1496" s="2">
        <v>915</v>
      </c>
      <c r="C1496" s="2">
        <v>-99</v>
      </c>
      <c r="D1496" s="2">
        <v>3</v>
      </c>
      <c r="E1496" s="1" t="s">
        <v>463</v>
      </c>
      <c r="F1496" s="1" t="s">
        <v>1395</v>
      </c>
      <c r="G1496" s="2" t="str">
        <f>VLOOKUP(Order_Details[[#This Row],[Order ID]],'List of Orders '!$A$1:$E$501,2,FALSE)</f>
        <v>23-01-2019</v>
      </c>
      <c r="H1496" s="2" t="s">
        <v>1404</v>
      </c>
      <c r="I1496" t="str">
        <f>VLOOKUP(Order_Details[[#This Row],[Order ID]],'List of Orders '!$A$1:$E$501,3,FALSE)</f>
        <v>Abhishek</v>
      </c>
      <c r="J1496" t="str">
        <f>INDEX('List of Orders '!$D$2:$D$501, MATCH(Order_Details[[#This Row],[Order ID]],'List of Orders '!$A$2:$A$501,0))</f>
        <v>Rajasthan</v>
      </c>
      <c r="K1496" t="str">
        <f>INDEX('List of Orders '!$E$2:$E$501, MATCH(Order_Details[[#This Row],[Order ID]],'List of Orders '!$A$2:$A$501,0))</f>
        <v>Udaipur</v>
      </c>
      <c r="L1496" s="4"/>
      <c r="M1496"/>
    </row>
    <row r="1497" spans="1:13" x14ac:dyDescent="0.3">
      <c r="A1497" s="1" t="s">
        <v>109</v>
      </c>
      <c r="B1497" s="2">
        <v>857</v>
      </c>
      <c r="C1497" s="2">
        <v>274</v>
      </c>
      <c r="D1497" s="2">
        <v>2</v>
      </c>
      <c r="E1497" s="1" t="s">
        <v>463</v>
      </c>
      <c r="F1497" s="1" t="s">
        <v>1395</v>
      </c>
      <c r="G1497" s="2" t="str">
        <f>VLOOKUP(Order_Details[[#This Row],[Order ID]],'List of Orders '!$A$1:$E$501,2,FALSE)</f>
        <v>23-01-2019</v>
      </c>
      <c r="H1497" s="2" t="s">
        <v>1404</v>
      </c>
      <c r="I1497" t="str">
        <f>VLOOKUP(Order_Details[[#This Row],[Order ID]],'List of Orders '!$A$1:$E$501,3,FALSE)</f>
        <v>Abhishek</v>
      </c>
      <c r="J1497" t="str">
        <f>INDEX('List of Orders '!$D$2:$D$501, MATCH(Order_Details[[#This Row],[Order ID]],'List of Orders '!$A$2:$A$501,0))</f>
        <v>Rajasthan</v>
      </c>
      <c r="K1497" t="str">
        <f>INDEX('List of Orders '!$E$2:$E$501, MATCH(Order_Details[[#This Row],[Order ID]],'List of Orders '!$A$2:$A$501,0))</f>
        <v>Udaipur</v>
      </c>
      <c r="L1497" s="4"/>
      <c r="M1497"/>
    </row>
    <row r="1498" spans="1:13" x14ac:dyDescent="0.3">
      <c r="A1498" s="1" t="s">
        <v>214</v>
      </c>
      <c r="B1498" s="2">
        <v>1622</v>
      </c>
      <c r="C1498" s="2">
        <v>-624</v>
      </c>
      <c r="D1498" s="2">
        <v>5</v>
      </c>
      <c r="E1498" s="1" t="s">
        <v>463</v>
      </c>
      <c r="F1498" s="1" t="s">
        <v>1395</v>
      </c>
      <c r="G1498" s="2" t="str">
        <f>VLOOKUP(Order_Details[[#This Row],[Order ID]],'List of Orders '!$A$1:$E$501,2,FALSE)</f>
        <v>04-02-2019</v>
      </c>
      <c r="H1498" s="2" t="s">
        <v>1404</v>
      </c>
      <c r="I1498" t="str">
        <f>VLOOKUP(Order_Details[[#This Row],[Order ID]],'List of Orders '!$A$1:$E$501,3,FALSE)</f>
        <v>Jay</v>
      </c>
      <c r="J1498" t="str">
        <f>INDEX('List of Orders '!$D$2:$D$501, MATCH(Order_Details[[#This Row],[Order ID]],'List of Orders '!$A$2:$A$501,0))</f>
        <v>Delhi</v>
      </c>
      <c r="K1498" t="str">
        <f>INDEX('List of Orders '!$E$2:$E$501, MATCH(Order_Details[[#This Row],[Order ID]],'List of Orders '!$A$2:$A$501,0))</f>
        <v>Delhi</v>
      </c>
      <c r="L1498" s="4"/>
      <c r="M1498"/>
    </row>
    <row r="1499" spans="1:13" x14ac:dyDescent="0.3">
      <c r="A1499" s="1" t="s">
        <v>300</v>
      </c>
      <c r="B1499" s="2">
        <v>4363</v>
      </c>
      <c r="C1499" s="2">
        <v>305</v>
      </c>
      <c r="D1499" s="2">
        <v>5</v>
      </c>
      <c r="E1499" s="1" t="s">
        <v>463</v>
      </c>
      <c r="F1499" s="1" t="s">
        <v>1395</v>
      </c>
      <c r="G1499" s="2" t="str">
        <f>VLOOKUP(Order_Details[[#This Row],[Order ID]],'List of Orders '!$A$1:$E$501,2,FALSE)</f>
        <v>28-04-2019</v>
      </c>
      <c r="H1499" s="2" t="s">
        <v>1404</v>
      </c>
      <c r="I1499" t="str">
        <f>VLOOKUP(Order_Details[[#This Row],[Order ID]],'List of Orders '!$A$1:$E$501,3,FALSE)</f>
        <v>Harshal</v>
      </c>
      <c r="J1499" t="str">
        <f>INDEX('List of Orders '!$D$2:$D$501, MATCH(Order_Details[[#This Row],[Order ID]],'List of Orders '!$A$2:$A$501,0))</f>
        <v>Delhi</v>
      </c>
      <c r="K1499" t="str">
        <f>INDEX('List of Orders '!$E$2:$E$501, MATCH(Order_Details[[#This Row],[Order ID]],'List of Orders '!$A$2:$A$501,0))</f>
        <v>Delhi</v>
      </c>
      <c r="L1499" s="4"/>
      <c r="M1499"/>
    </row>
    <row r="1500" spans="1:13" x14ac:dyDescent="0.3">
      <c r="A1500" s="1" t="s">
        <v>134</v>
      </c>
      <c r="B1500" s="2">
        <v>1745</v>
      </c>
      <c r="C1500" s="2">
        <v>122</v>
      </c>
      <c r="D1500" s="2">
        <v>2</v>
      </c>
      <c r="E1500" s="1" t="s">
        <v>463</v>
      </c>
      <c r="F1500" s="1" t="s">
        <v>1395</v>
      </c>
      <c r="G1500" s="2" t="str">
        <f>VLOOKUP(Order_Details[[#This Row],[Order ID]],'List of Orders '!$A$1:$E$501,2,FALSE)</f>
        <v>08-05-2019</v>
      </c>
      <c r="H1500" s="2" t="s">
        <v>1404</v>
      </c>
      <c r="I1500" t="str">
        <f>VLOOKUP(Order_Details[[#This Row],[Order ID]],'List of Orders '!$A$1:$E$501,3,FALSE)</f>
        <v>Hitesh</v>
      </c>
      <c r="J1500" t="str">
        <f>INDEX('List of Orders '!$D$2:$D$501, MATCH(Order_Details[[#This Row],[Order ID]],'List of Orders '!$A$2:$A$501,0))</f>
        <v>Madhya Pradesh</v>
      </c>
      <c r="K1500" t="str">
        <f>INDEX('List of Orders '!$E$2:$E$501, MATCH(Order_Details[[#This Row],[Order ID]],'List of Orders '!$A$2:$A$501,0))</f>
        <v>Bhopal</v>
      </c>
      <c r="L1500" s="4"/>
      <c r="M1500"/>
    </row>
    <row r="1501" spans="1:13" x14ac:dyDescent="0.3">
      <c r="A1501" s="1" t="s">
        <v>400</v>
      </c>
      <c r="B1501" s="2">
        <v>1461</v>
      </c>
      <c r="C1501" s="2">
        <v>202</v>
      </c>
      <c r="D1501" s="2">
        <v>5</v>
      </c>
      <c r="E1501" s="1" t="s">
        <v>463</v>
      </c>
      <c r="F1501" s="1" t="s">
        <v>1395</v>
      </c>
      <c r="G1501" s="2" t="str">
        <f>VLOOKUP(Order_Details[[#This Row],[Order ID]],'List of Orders '!$A$1:$E$501,2,FALSE)</f>
        <v>22-06-2019</v>
      </c>
      <c r="H1501" s="2" t="s">
        <v>1404</v>
      </c>
      <c r="I1501" t="str">
        <f>VLOOKUP(Order_Details[[#This Row],[Order ID]],'List of Orders '!$A$1:$E$501,3,FALSE)</f>
        <v>Parth</v>
      </c>
      <c r="J1501" t="str">
        <f>INDEX('List of Orders '!$D$2:$D$501, MATCH(Order_Details[[#This Row],[Order ID]],'List of Orders '!$A$2:$A$501,0))</f>
        <v>Maharashtra</v>
      </c>
      <c r="K1501" t="str">
        <f>INDEX('List of Orders '!$E$2:$E$501, MATCH(Order_Details[[#This Row],[Order ID]],'List of Orders '!$A$2:$A$501,0))</f>
        <v>Pune</v>
      </c>
      <c r="L1501" s="4"/>
      <c r="M1501"/>
    </row>
  </sheetData>
  <pageMargins left="0.7" right="0.7" top="0.75" bottom="0.75" header="0.3" footer="0.3"/>
  <pageSetup paperSize="9" orientation="portrait" horizontalDpi="4294967293" verticalDpi="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85E5E-570B-4CE9-9F38-E4508C55AA83}">
  <dimension ref="A2:N21"/>
  <sheetViews>
    <sheetView topLeftCell="A2" workbookViewId="0">
      <selection activeCell="I29" sqref="I29"/>
    </sheetView>
  </sheetViews>
  <sheetFormatPr defaultRowHeight="14.4" x14ac:dyDescent="0.3"/>
  <cols>
    <col min="1" max="1" width="14.33203125" bestFit="1" customWidth="1"/>
    <col min="2" max="2" width="14.44140625" bestFit="1" customWidth="1"/>
    <col min="4" max="4" width="14.33203125" bestFit="1" customWidth="1"/>
    <col min="5" max="5" width="12.109375" bestFit="1" customWidth="1"/>
    <col min="7" max="7" width="14.33203125" bestFit="1" customWidth="1"/>
    <col min="8" max="8" width="14.88671875" bestFit="1" customWidth="1"/>
    <col min="10" max="10" width="14.33203125" bestFit="1" customWidth="1"/>
    <col min="11" max="11" width="15.88671875" bestFit="1" customWidth="1"/>
    <col min="12" max="12" width="10.109375" customWidth="1"/>
    <col min="13" max="13" width="14.33203125" bestFit="1" customWidth="1"/>
    <col min="14" max="14" width="18.77734375" bestFit="1" customWidth="1"/>
  </cols>
  <sheetData>
    <row r="2" spans="1:14" x14ac:dyDescent="0.3">
      <c r="A2" s="7" t="s">
        <v>1419</v>
      </c>
      <c r="B2" t="s">
        <v>1418</v>
      </c>
      <c r="D2" s="7" t="s">
        <v>1419</v>
      </c>
      <c r="E2" t="s">
        <v>1431</v>
      </c>
      <c r="G2" s="7" t="s">
        <v>1419</v>
      </c>
      <c r="H2" t="s">
        <v>1433</v>
      </c>
      <c r="J2" s="7" t="s">
        <v>1419</v>
      </c>
      <c r="K2" t="s">
        <v>1434</v>
      </c>
      <c r="M2" s="7" t="s">
        <v>1419</v>
      </c>
      <c r="N2" t="s">
        <v>1435</v>
      </c>
    </row>
    <row r="3" spans="1:14" x14ac:dyDescent="0.3">
      <c r="A3" s="1" t="s">
        <v>1399</v>
      </c>
      <c r="B3">
        <v>20267</v>
      </c>
      <c r="D3" s="1" t="s">
        <v>1399</v>
      </c>
      <c r="E3">
        <v>-2200</v>
      </c>
      <c r="G3" s="1" t="s">
        <v>1399</v>
      </c>
      <c r="H3">
        <v>295</v>
      </c>
      <c r="J3" s="1" t="s">
        <v>1399</v>
      </c>
      <c r="K3">
        <v>74</v>
      </c>
      <c r="M3" s="1" t="s">
        <v>1399</v>
      </c>
      <c r="N3">
        <v>-0.10855084620318745</v>
      </c>
    </row>
    <row r="4" spans="1:14" x14ac:dyDescent="0.3">
      <c r="A4" s="1" t="s">
        <v>1400</v>
      </c>
      <c r="B4">
        <v>76166</v>
      </c>
      <c r="D4" s="1" t="s">
        <v>1400</v>
      </c>
      <c r="E4">
        <v>6143</v>
      </c>
      <c r="G4" s="1" t="s">
        <v>1400</v>
      </c>
      <c r="H4">
        <v>441</v>
      </c>
      <c r="J4" s="1" t="s">
        <v>1400</v>
      </c>
      <c r="K4">
        <v>115</v>
      </c>
      <c r="M4" s="1" t="s">
        <v>1400</v>
      </c>
      <c r="N4">
        <v>8.0652784707087158E-2</v>
      </c>
    </row>
    <row r="5" spans="1:14" x14ac:dyDescent="0.3">
      <c r="A5" s="1" t="s">
        <v>1401</v>
      </c>
      <c r="B5">
        <v>4188</v>
      </c>
      <c r="D5" s="1" t="s">
        <v>1401</v>
      </c>
      <c r="E5">
        <v>376</v>
      </c>
      <c r="G5" s="1" t="s">
        <v>1401</v>
      </c>
      <c r="H5">
        <v>295</v>
      </c>
      <c r="J5" s="1" t="s">
        <v>1401</v>
      </c>
      <c r="K5">
        <v>75</v>
      </c>
      <c r="M5" s="1" t="s">
        <v>1401</v>
      </c>
      <c r="N5">
        <v>8.9780324737344791E-2</v>
      </c>
    </row>
    <row r="6" spans="1:14" x14ac:dyDescent="0.3">
      <c r="A6" s="1" t="s">
        <v>1402</v>
      </c>
      <c r="B6">
        <v>9471</v>
      </c>
      <c r="D6" s="1" t="s">
        <v>1402</v>
      </c>
      <c r="E6">
        <v>1925</v>
      </c>
      <c r="G6" s="1" t="s">
        <v>1402</v>
      </c>
      <c r="H6">
        <v>360</v>
      </c>
      <c r="J6" s="1" t="s">
        <v>1402</v>
      </c>
      <c r="K6">
        <v>89</v>
      </c>
      <c r="M6" s="1" t="s">
        <v>1402</v>
      </c>
      <c r="N6">
        <v>0.2032520325203252</v>
      </c>
    </row>
    <row r="7" spans="1:14" x14ac:dyDescent="0.3">
      <c r="A7" s="1" t="s">
        <v>1403</v>
      </c>
      <c r="B7">
        <v>13882</v>
      </c>
      <c r="D7" s="1" t="s">
        <v>1403</v>
      </c>
      <c r="E7">
        <v>1156</v>
      </c>
      <c r="G7" s="1" t="s">
        <v>1403</v>
      </c>
      <c r="H7">
        <v>322</v>
      </c>
      <c r="J7" s="1" t="s">
        <v>1403</v>
      </c>
      <c r="K7">
        <v>94</v>
      </c>
      <c r="M7" s="1" t="s">
        <v>1403</v>
      </c>
      <c r="N7">
        <v>8.3273303558565048E-2</v>
      </c>
    </row>
    <row r="8" spans="1:14" x14ac:dyDescent="0.3">
      <c r="A8" s="1" t="s">
        <v>1404</v>
      </c>
      <c r="B8">
        <v>58266</v>
      </c>
      <c r="D8" s="1" t="s">
        <v>1404</v>
      </c>
      <c r="E8">
        <v>-3081</v>
      </c>
      <c r="G8" s="1" t="s">
        <v>1404</v>
      </c>
      <c r="H8">
        <v>364</v>
      </c>
      <c r="J8" s="1" t="s">
        <v>1404</v>
      </c>
      <c r="K8">
        <v>96</v>
      </c>
      <c r="M8" s="1" t="s">
        <v>1404</v>
      </c>
      <c r="N8">
        <v>-5.2878179384203479E-2</v>
      </c>
    </row>
    <row r="9" spans="1:14" x14ac:dyDescent="0.3">
      <c r="A9" s="1" t="s">
        <v>1405</v>
      </c>
      <c r="B9">
        <v>31543</v>
      </c>
      <c r="D9" s="1" t="s">
        <v>1405</v>
      </c>
      <c r="E9">
        <v>2924</v>
      </c>
      <c r="G9" s="1" t="s">
        <v>1405</v>
      </c>
      <c r="H9">
        <v>393</v>
      </c>
      <c r="J9" s="1" t="s">
        <v>1405</v>
      </c>
      <c r="K9">
        <v>96</v>
      </c>
      <c r="M9" s="1" t="s">
        <v>1405</v>
      </c>
      <c r="N9">
        <v>9.2698855530545604E-2</v>
      </c>
    </row>
    <row r="10" spans="1:14" x14ac:dyDescent="0.3">
      <c r="A10" s="1" t="s">
        <v>1406</v>
      </c>
      <c r="B10">
        <v>44481</v>
      </c>
      <c r="D10" s="1" t="s">
        <v>1406</v>
      </c>
      <c r="E10">
        <v>2543</v>
      </c>
      <c r="G10" s="1" t="s">
        <v>1406</v>
      </c>
      <c r="H10">
        <v>237</v>
      </c>
      <c r="J10" s="1" t="s">
        <v>1406</v>
      </c>
      <c r="K10">
        <v>62</v>
      </c>
      <c r="M10" s="1" t="s">
        <v>1406</v>
      </c>
      <c r="N10">
        <v>5.7170477282435198E-2</v>
      </c>
    </row>
    <row r="11" spans="1:14" x14ac:dyDescent="0.3">
      <c r="A11" s="1" t="s">
        <v>1407</v>
      </c>
      <c r="B11">
        <v>9940</v>
      </c>
      <c r="D11" s="1" t="s">
        <v>1407</v>
      </c>
      <c r="E11">
        <v>2259</v>
      </c>
      <c r="G11" s="1" t="s">
        <v>1407</v>
      </c>
      <c r="H11">
        <v>452</v>
      </c>
      <c r="J11" s="1" t="s">
        <v>1407</v>
      </c>
      <c r="K11">
        <v>118</v>
      </c>
      <c r="M11" s="1" t="s">
        <v>1407</v>
      </c>
      <c r="N11">
        <v>0.22726358148893361</v>
      </c>
    </row>
    <row r="12" spans="1:14" x14ac:dyDescent="0.3">
      <c r="A12" s="1" t="s">
        <v>1408</v>
      </c>
      <c r="B12">
        <v>10949</v>
      </c>
      <c r="D12" s="1" t="s">
        <v>1408</v>
      </c>
      <c r="E12">
        <v>2109</v>
      </c>
      <c r="G12" s="1" t="s">
        <v>1408</v>
      </c>
      <c r="H12">
        <v>359</v>
      </c>
      <c r="J12" s="1" t="s">
        <v>1408</v>
      </c>
      <c r="K12">
        <v>102</v>
      </c>
      <c r="M12" s="1" t="s">
        <v>1408</v>
      </c>
      <c r="N12">
        <v>0.19262033062380127</v>
      </c>
    </row>
    <row r="13" spans="1:14" x14ac:dyDescent="0.3">
      <c r="A13" s="1" t="s">
        <v>1409</v>
      </c>
      <c r="B13">
        <v>4003</v>
      </c>
      <c r="D13" s="1" t="s">
        <v>1409</v>
      </c>
      <c r="E13">
        <v>-335</v>
      </c>
      <c r="G13" s="1" t="s">
        <v>1409</v>
      </c>
      <c r="H13">
        <v>198</v>
      </c>
      <c r="J13" s="1" t="s">
        <v>1409</v>
      </c>
      <c r="K13">
        <v>59</v>
      </c>
      <c r="M13" s="1" t="s">
        <v>1409</v>
      </c>
      <c r="N13">
        <v>-8.3687234574069444E-2</v>
      </c>
    </row>
    <row r="14" spans="1:14" x14ac:dyDescent="0.3">
      <c r="A14" s="1" t="s">
        <v>1410</v>
      </c>
      <c r="B14">
        <v>43138</v>
      </c>
      <c r="D14" s="1" t="s">
        <v>1410</v>
      </c>
      <c r="E14">
        <v>3913</v>
      </c>
      <c r="G14" s="1" t="s">
        <v>1410</v>
      </c>
      <c r="H14">
        <v>443</v>
      </c>
      <c r="J14" s="1" t="s">
        <v>1410</v>
      </c>
      <c r="K14">
        <v>118</v>
      </c>
      <c r="M14" s="1" t="s">
        <v>1410</v>
      </c>
      <c r="N14">
        <v>9.0708887755575132E-2</v>
      </c>
    </row>
    <row r="15" spans="1:14" x14ac:dyDescent="0.3">
      <c r="A15" s="1" t="s">
        <v>1413</v>
      </c>
      <c r="B15">
        <v>20927</v>
      </c>
      <c r="D15" s="1" t="s">
        <v>1413</v>
      </c>
      <c r="E15">
        <v>1139</v>
      </c>
      <c r="G15" s="1" t="s">
        <v>1413</v>
      </c>
      <c r="H15">
        <v>277</v>
      </c>
      <c r="J15" s="1" t="s">
        <v>1413</v>
      </c>
      <c r="K15">
        <v>76</v>
      </c>
      <c r="M15" s="1" t="s">
        <v>1413</v>
      </c>
      <c r="N15">
        <v>5.4427294882209584E-2</v>
      </c>
    </row>
    <row r="16" spans="1:14" x14ac:dyDescent="0.3">
      <c r="A16" s="1" t="s">
        <v>1414</v>
      </c>
      <c r="B16">
        <v>46355</v>
      </c>
      <c r="D16" s="1" t="s">
        <v>1414</v>
      </c>
      <c r="E16">
        <v>2200</v>
      </c>
      <c r="G16" s="1" t="s">
        <v>1414</v>
      </c>
      <c r="H16">
        <v>312</v>
      </c>
      <c r="J16" s="1" t="s">
        <v>1414</v>
      </c>
      <c r="K16">
        <v>89</v>
      </c>
      <c r="M16" s="1" t="s">
        <v>1414</v>
      </c>
      <c r="N16">
        <v>4.7459820947039155E-2</v>
      </c>
    </row>
    <row r="17" spans="1:14" x14ac:dyDescent="0.3">
      <c r="A17" s="1" t="s">
        <v>1415</v>
      </c>
      <c r="B17">
        <v>26650</v>
      </c>
      <c r="D17" s="1" t="s">
        <v>1415</v>
      </c>
      <c r="E17">
        <v>1498</v>
      </c>
      <c r="G17" s="1" t="s">
        <v>1415</v>
      </c>
      <c r="H17">
        <v>389</v>
      </c>
      <c r="J17" s="1" t="s">
        <v>1415</v>
      </c>
      <c r="K17">
        <v>113</v>
      </c>
      <c r="M17" s="1" t="s">
        <v>1415</v>
      </c>
      <c r="N17">
        <v>5.6210131332082552E-2</v>
      </c>
    </row>
    <row r="18" spans="1:14" x14ac:dyDescent="0.3">
      <c r="A18" s="1" t="s">
        <v>1416</v>
      </c>
      <c r="B18">
        <v>8399</v>
      </c>
      <c r="D18" s="1" t="s">
        <v>1416</v>
      </c>
      <c r="E18">
        <v>1335</v>
      </c>
      <c r="G18" s="1" t="s">
        <v>1416</v>
      </c>
      <c r="H18">
        <v>294</v>
      </c>
      <c r="J18" s="1" t="s">
        <v>1416</v>
      </c>
      <c r="K18">
        <v>80</v>
      </c>
      <c r="M18" s="1" t="s">
        <v>1416</v>
      </c>
      <c r="N18">
        <v>0.15894749374925587</v>
      </c>
    </row>
    <row r="19" spans="1:14" x14ac:dyDescent="0.3">
      <c r="A19" s="1" t="s">
        <v>1417</v>
      </c>
      <c r="B19">
        <v>2877</v>
      </c>
      <c r="D19" s="1" t="s">
        <v>1417</v>
      </c>
      <c r="E19">
        <v>51</v>
      </c>
      <c r="G19" s="1" t="s">
        <v>1417</v>
      </c>
      <c r="H19">
        <v>184</v>
      </c>
      <c r="J19" s="1" t="s">
        <v>1417</v>
      </c>
      <c r="K19">
        <v>44</v>
      </c>
      <c r="M19" s="1" t="s">
        <v>1417</v>
      </c>
      <c r="N19">
        <v>1.7726798748696558E-2</v>
      </c>
    </row>
    <row r="20" spans="1:14" x14ac:dyDescent="0.3">
      <c r="A20" s="1" t="s">
        <v>1420</v>
      </c>
      <c r="B20">
        <v>431502</v>
      </c>
      <c r="D20" s="1" t="s">
        <v>1420</v>
      </c>
      <c r="E20">
        <v>23955</v>
      </c>
      <c r="G20" s="1" t="s">
        <v>1420</v>
      </c>
      <c r="H20">
        <v>5615</v>
      </c>
      <c r="J20" s="1" t="s">
        <v>1420</v>
      </c>
      <c r="K20">
        <v>1500</v>
      </c>
      <c r="M20" s="1" t="s">
        <v>1420</v>
      </c>
      <c r="N20">
        <v>5.5515385791954613E-2</v>
      </c>
    </row>
    <row r="21" spans="1:14" x14ac:dyDescent="0.3">
      <c r="A21" s="17">
        <f>GETPIVOTDATA("Amount",$A$2)</f>
        <v>431502</v>
      </c>
      <c r="E21" s="17">
        <f>GETPIVOTDATA("Profit",$D$2)</f>
        <v>23955</v>
      </c>
      <c r="H21" s="26">
        <f>GETPIVOTDATA("Quantity",$G$2)</f>
        <v>5615</v>
      </c>
      <c r="K21">
        <f>GETPIVOTDATA("Order ID",$J$2)</f>
        <v>1500</v>
      </c>
      <c r="N21" s="18">
        <f>GETPIVOTDATA("Profit Margin",$M$2)</f>
        <v>5.5515385791954613E-2</v>
      </c>
    </row>
  </sheetData>
  <pageMargins left="0.7" right="0.7" top="0.75" bottom="0.75" header="0.3" footer="0.3"/>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4B80C-D8EA-41F4-8F98-45C4A07D9FEA}">
  <dimension ref="A1:D37"/>
  <sheetViews>
    <sheetView topLeftCell="A2" workbookViewId="0">
      <selection activeCell="D26" sqref="D26"/>
    </sheetView>
  </sheetViews>
  <sheetFormatPr defaultRowHeight="14.4" x14ac:dyDescent="0.3"/>
  <cols>
    <col min="1" max="1" width="18.6640625" style="5" bestFit="1" customWidth="1"/>
    <col min="2" max="2" width="10.77734375" style="1" bestFit="1" customWidth="1"/>
    <col min="3" max="3" width="6.33203125" style="1" bestFit="1" customWidth="1"/>
    <col min="4" max="4" width="11" style="2" customWidth="1"/>
    <col min="5" max="5" width="10" customWidth="1"/>
    <col min="6" max="6" width="18.33203125" bestFit="1" customWidth="1"/>
    <col min="7" max="7" width="12.77734375" bestFit="1" customWidth="1"/>
  </cols>
  <sheetData>
    <row r="1" spans="1:4" x14ac:dyDescent="0.3">
      <c r="A1" t="s">
        <v>1398</v>
      </c>
      <c r="B1" s="1" t="s">
        <v>4</v>
      </c>
      <c r="C1" s="2" t="s">
        <v>1391</v>
      </c>
      <c r="D1"/>
    </row>
    <row r="2" spans="1:4" x14ac:dyDescent="0.3">
      <c r="A2" t="s">
        <v>1399</v>
      </c>
      <c r="B2" s="1" t="s">
        <v>463</v>
      </c>
      <c r="C2" s="2">
        <v>10400</v>
      </c>
      <c r="D2" s="4"/>
    </row>
    <row r="3" spans="1:4" x14ac:dyDescent="0.3">
      <c r="A3" t="s">
        <v>1400</v>
      </c>
      <c r="B3" s="1" t="s">
        <v>463</v>
      </c>
      <c r="C3" s="2">
        <v>10500</v>
      </c>
      <c r="D3" s="4"/>
    </row>
    <row r="4" spans="1:4" x14ac:dyDescent="0.3">
      <c r="A4" t="s">
        <v>1401</v>
      </c>
      <c r="B4" s="1" t="s">
        <v>463</v>
      </c>
      <c r="C4" s="2">
        <v>10600</v>
      </c>
      <c r="D4" s="4"/>
    </row>
    <row r="5" spans="1:4" x14ac:dyDescent="0.3">
      <c r="A5" t="s">
        <v>1402</v>
      </c>
      <c r="B5" s="1" t="s">
        <v>463</v>
      </c>
      <c r="C5" s="2">
        <v>10800</v>
      </c>
      <c r="D5" s="4"/>
    </row>
    <row r="6" spans="1:4" x14ac:dyDescent="0.3">
      <c r="A6" t="s">
        <v>1403</v>
      </c>
      <c r="B6" s="1" t="s">
        <v>463</v>
      </c>
      <c r="C6" s="2">
        <v>10900</v>
      </c>
      <c r="D6" s="4"/>
    </row>
    <row r="7" spans="1:4" x14ac:dyDescent="0.3">
      <c r="A7" t="s">
        <v>1404</v>
      </c>
      <c r="B7" s="1" t="s">
        <v>463</v>
      </c>
      <c r="C7" s="2">
        <v>11000</v>
      </c>
      <c r="D7" s="4"/>
    </row>
    <row r="8" spans="1:4" x14ac:dyDescent="0.3">
      <c r="A8" t="s">
        <v>1405</v>
      </c>
      <c r="B8" s="1" t="s">
        <v>463</v>
      </c>
      <c r="C8" s="2">
        <v>11100</v>
      </c>
      <c r="D8" s="4"/>
    </row>
    <row r="9" spans="1:4" x14ac:dyDescent="0.3">
      <c r="A9" t="s">
        <v>1406</v>
      </c>
      <c r="B9" s="1" t="s">
        <v>463</v>
      </c>
      <c r="C9" s="2">
        <v>11300</v>
      </c>
      <c r="D9" s="4"/>
    </row>
    <row r="10" spans="1:4" x14ac:dyDescent="0.3">
      <c r="A10" t="s">
        <v>1407</v>
      </c>
      <c r="B10" s="1" t="s">
        <v>463</v>
      </c>
      <c r="C10" s="2">
        <v>11400</v>
      </c>
      <c r="D10" s="4"/>
    </row>
    <row r="11" spans="1:4" x14ac:dyDescent="0.3">
      <c r="A11" t="s">
        <v>1408</v>
      </c>
      <c r="B11" s="1" t="s">
        <v>463</v>
      </c>
      <c r="C11" s="2">
        <v>11500</v>
      </c>
      <c r="D11" s="4"/>
    </row>
    <row r="12" spans="1:4" x14ac:dyDescent="0.3">
      <c r="A12" t="s">
        <v>1409</v>
      </c>
      <c r="B12" s="1" t="s">
        <v>463</v>
      </c>
      <c r="C12" s="2">
        <v>11600</v>
      </c>
      <c r="D12" s="4"/>
    </row>
    <row r="13" spans="1:4" x14ac:dyDescent="0.3">
      <c r="A13" t="s">
        <v>1410</v>
      </c>
      <c r="B13" s="1" t="s">
        <v>463</v>
      </c>
      <c r="C13" s="2">
        <v>11800</v>
      </c>
      <c r="D13" s="4"/>
    </row>
    <row r="14" spans="1:4" x14ac:dyDescent="0.3">
      <c r="A14" t="s">
        <v>1399</v>
      </c>
      <c r="B14" s="1" t="s">
        <v>1392</v>
      </c>
      <c r="C14" s="2">
        <v>12000</v>
      </c>
      <c r="D14" s="4"/>
    </row>
    <row r="15" spans="1:4" x14ac:dyDescent="0.3">
      <c r="A15" t="s">
        <v>1400</v>
      </c>
      <c r="B15" s="1" t="s">
        <v>1392</v>
      </c>
      <c r="C15" s="2">
        <v>12000</v>
      </c>
      <c r="D15" s="4"/>
    </row>
    <row r="16" spans="1:4" x14ac:dyDescent="0.3">
      <c r="A16" t="s">
        <v>1401</v>
      </c>
      <c r="B16" s="1" t="s">
        <v>1392</v>
      </c>
      <c r="C16" s="2">
        <v>12000</v>
      </c>
      <c r="D16" s="4"/>
    </row>
    <row r="17" spans="1:4" x14ac:dyDescent="0.3">
      <c r="A17" t="s">
        <v>1402</v>
      </c>
      <c r="B17" s="1" t="s">
        <v>1392</v>
      </c>
      <c r="C17" s="2">
        <v>14000</v>
      </c>
      <c r="D17" s="4"/>
    </row>
    <row r="18" spans="1:4" x14ac:dyDescent="0.3">
      <c r="A18" t="s">
        <v>1403</v>
      </c>
      <c r="B18" s="1" t="s">
        <v>1392</v>
      </c>
      <c r="C18" s="2">
        <v>14000</v>
      </c>
      <c r="D18" s="4"/>
    </row>
    <row r="19" spans="1:4" x14ac:dyDescent="0.3">
      <c r="A19" t="s">
        <v>1404</v>
      </c>
      <c r="B19" s="1" t="s">
        <v>1392</v>
      </c>
      <c r="C19" s="2">
        <v>14000</v>
      </c>
      <c r="D19" s="4"/>
    </row>
    <row r="20" spans="1:4" x14ac:dyDescent="0.3">
      <c r="A20" t="s">
        <v>1405</v>
      </c>
      <c r="B20" s="1" t="s">
        <v>1392</v>
      </c>
      <c r="C20" s="2">
        <v>16000</v>
      </c>
      <c r="D20" s="4"/>
    </row>
    <row r="21" spans="1:4" x14ac:dyDescent="0.3">
      <c r="A21" t="s">
        <v>1406</v>
      </c>
      <c r="B21" s="1" t="s">
        <v>1392</v>
      </c>
      <c r="C21" s="2">
        <v>16000</v>
      </c>
      <c r="D21" s="4"/>
    </row>
    <row r="22" spans="1:4" x14ac:dyDescent="0.3">
      <c r="A22" t="s">
        <v>1407</v>
      </c>
      <c r="B22" s="1" t="s">
        <v>1392</v>
      </c>
      <c r="C22" s="2">
        <v>16000</v>
      </c>
      <c r="D22" s="4"/>
    </row>
    <row r="23" spans="1:4" x14ac:dyDescent="0.3">
      <c r="A23" t="s">
        <v>1408</v>
      </c>
      <c r="B23" s="1" t="s">
        <v>1392</v>
      </c>
      <c r="C23" s="2">
        <v>16000</v>
      </c>
      <c r="D23" s="4"/>
    </row>
    <row r="24" spans="1:4" x14ac:dyDescent="0.3">
      <c r="A24" t="s">
        <v>1409</v>
      </c>
      <c r="B24" s="1" t="s">
        <v>1392</v>
      </c>
      <c r="C24" s="2">
        <v>16000</v>
      </c>
      <c r="D24" s="4"/>
    </row>
    <row r="25" spans="1:4" x14ac:dyDescent="0.3">
      <c r="A25" t="s">
        <v>1410</v>
      </c>
      <c r="B25" s="1" t="s">
        <v>1392</v>
      </c>
      <c r="C25" s="2">
        <v>16000</v>
      </c>
      <c r="D25" s="4"/>
    </row>
    <row r="26" spans="1:4" x14ac:dyDescent="0.3">
      <c r="A26" t="s">
        <v>1399</v>
      </c>
      <c r="B26" s="1" t="s">
        <v>404</v>
      </c>
      <c r="C26" s="2">
        <v>9000</v>
      </c>
      <c r="D26" s="4"/>
    </row>
    <row r="27" spans="1:4" x14ac:dyDescent="0.3">
      <c r="A27" t="s">
        <v>1400</v>
      </c>
      <c r="B27" s="1" t="s">
        <v>404</v>
      </c>
      <c r="C27" s="2">
        <v>9000</v>
      </c>
      <c r="D27" s="4"/>
    </row>
    <row r="28" spans="1:4" x14ac:dyDescent="0.3">
      <c r="A28" t="s">
        <v>1401</v>
      </c>
      <c r="B28" s="1" t="s">
        <v>404</v>
      </c>
      <c r="C28" s="2">
        <v>9000</v>
      </c>
      <c r="D28" s="4"/>
    </row>
    <row r="29" spans="1:4" x14ac:dyDescent="0.3">
      <c r="A29" t="s">
        <v>1402</v>
      </c>
      <c r="B29" s="1" t="s">
        <v>404</v>
      </c>
      <c r="C29" s="2">
        <v>9000</v>
      </c>
      <c r="D29" s="4"/>
    </row>
    <row r="30" spans="1:4" x14ac:dyDescent="0.3">
      <c r="A30" t="s">
        <v>1403</v>
      </c>
      <c r="B30" s="1" t="s">
        <v>404</v>
      </c>
      <c r="C30" s="2">
        <v>9000</v>
      </c>
      <c r="D30" s="4"/>
    </row>
    <row r="31" spans="1:4" x14ac:dyDescent="0.3">
      <c r="A31" t="s">
        <v>1404</v>
      </c>
      <c r="B31" s="1" t="s">
        <v>404</v>
      </c>
      <c r="C31" s="2">
        <v>9000</v>
      </c>
      <c r="D31" s="4"/>
    </row>
    <row r="32" spans="1:4" x14ac:dyDescent="0.3">
      <c r="A32" t="s">
        <v>1405</v>
      </c>
      <c r="B32" s="1" t="s">
        <v>404</v>
      </c>
      <c r="C32" s="2">
        <v>9000</v>
      </c>
      <c r="D32" s="4"/>
    </row>
    <row r="33" spans="1:4" x14ac:dyDescent="0.3">
      <c r="A33" t="s">
        <v>1406</v>
      </c>
      <c r="B33" s="1" t="s">
        <v>404</v>
      </c>
      <c r="C33" s="2">
        <v>9000</v>
      </c>
      <c r="D33" s="4"/>
    </row>
    <row r="34" spans="1:4" x14ac:dyDescent="0.3">
      <c r="A34" t="s">
        <v>1407</v>
      </c>
      <c r="B34" s="1" t="s">
        <v>404</v>
      </c>
      <c r="C34" s="2">
        <v>9000</v>
      </c>
      <c r="D34" s="4"/>
    </row>
    <row r="35" spans="1:4" x14ac:dyDescent="0.3">
      <c r="A35" t="s">
        <v>1408</v>
      </c>
      <c r="B35" s="1" t="s">
        <v>404</v>
      </c>
      <c r="C35" s="2">
        <v>16000</v>
      </c>
      <c r="D35" s="4"/>
    </row>
    <row r="36" spans="1:4" x14ac:dyDescent="0.3">
      <c r="A36" t="s">
        <v>1409</v>
      </c>
      <c r="B36" s="1" t="s">
        <v>404</v>
      </c>
      <c r="C36" s="2">
        <v>16000</v>
      </c>
      <c r="D36" s="4"/>
    </row>
    <row r="37" spans="1:4" x14ac:dyDescent="0.3">
      <c r="A37" t="s">
        <v>1410</v>
      </c>
      <c r="B37" s="1" t="s">
        <v>404</v>
      </c>
      <c r="C37" s="2">
        <v>16000</v>
      </c>
      <c r="D37" s="4"/>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AD6E2-33B4-4115-B5EC-7D10290A8EEE}">
  <dimension ref="A1:E501"/>
  <sheetViews>
    <sheetView workbookViewId="0">
      <selection activeCell="I5" sqref="I5"/>
    </sheetView>
  </sheetViews>
  <sheetFormatPr defaultRowHeight="14.4" x14ac:dyDescent="0.3"/>
  <cols>
    <col min="1" max="1" width="10.21875" style="1" bestFit="1" customWidth="1"/>
    <col min="2" max="2" width="13.44140625" style="1" bestFit="1" customWidth="1"/>
    <col min="3" max="3" width="16.44140625" bestFit="1" customWidth="1"/>
    <col min="4" max="4" width="17.44140625" bestFit="1" customWidth="1"/>
    <col min="5" max="5" width="18.109375" bestFit="1" customWidth="1"/>
  </cols>
  <sheetData>
    <row r="1" spans="1:5" x14ac:dyDescent="0.3">
      <c r="A1" s="1" t="s">
        <v>0</v>
      </c>
      <c r="B1" s="1" t="s">
        <v>867</v>
      </c>
      <c r="C1" t="s">
        <v>868</v>
      </c>
      <c r="D1" t="s">
        <v>869</v>
      </c>
      <c r="E1" t="s">
        <v>870</v>
      </c>
    </row>
    <row r="2" spans="1:5" x14ac:dyDescent="0.3">
      <c r="A2" s="1" t="s">
        <v>163</v>
      </c>
      <c r="B2" s="1" t="s">
        <v>707</v>
      </c>
      <c r="C2" t="s">
        <v>871</v>
      </c>
      <c r="D2" t="s">
        <v>872</v>
      </c>
      <c r="E2" t="s">
        <v>873</v>
      </c>
    </row>
    <row r="3" spans="1:5" x14ac:dyDescent="0.3">
      <c r="A3" s="1" t="s">
        <v>6</v>
      </c>
      <c r="B3" s="1" t="s">
        <v>707</v>
      </c>
      <c r="C3" t="s">
        <v>708</v>
      </c>
      <c r="D3" t="s">
        <v>709</v>
      </c>
      <c r="E3" t="s">
        <v>710</v>
      </c>
    </row>
    <row r="4" spans="1:5" x14ac:dyDescent="0.3">
      <c r="A4" s="1" t="s">
        <v>8</v>
      </c>
      <c r="B4" s="1" t="s">
        <v>662</v>
      </c>
      <c r="C4" t="s">
        <v>663</v>
      </c>
      <c r="D4" t="s">
        <v>523</v>
      </c>
      <c r="E4" t="s">
        <v>664</v>
      </c>
    </row>
    <row r="5" spans="1:5" x14ac:dyDescent="0.3">
      <c r="A5" s="1" t="s">
        <v>9</v>
      </c>
      <c r="B5" s="1" t="s">
        <v>662</v>
      </c>
      <c r="C5" t="s">
        <v>874</v>
      </c>
      <c r="D5" t="s">
        <v>875</v>
      </c>
      <c r="E5" t="s">
        <v>876</v>
      </c>
    </row>
    <row r="6" spans="1:5" x14ac:dyDescent="0.3">
      <c r="A6" s="1" t="s">
        <v>10</v>
      </c>
      <c r="B6" s="1" t="s">
        <v>877</v>
      </c>
      <c r="C6" t="s">
        <v>878</v>
      </c>
      <c r="D6" t="s">
        <v>879</v>
      </c>
      <c r="E6" t="s">
        <v>880</v>
      </c>
    </row>
    <row r="7" spans="1:5" x14ac:dyDescent="0.3">
      <c r="A7" s="1" t="s">
        <v>340</v>
      </c>
      <c r="B7" s="1" t="s">
        <v>881</v>
      </c>
      <c r="C7" t="s">
        <v>882</v>
      </c>
      <c r="D7" t="s">
        <v>883</v>
      </c>
      <c r="E7" t="s">
        <v>884</v>
      </c>
    </row>
    <row r="8" spans="1:5" x14ac:dyDescent="0.3">
      <c r="A8" s="1" t="s">
        <v>376</v>
      </c>
      <c r="B8" s="1" t="s">
        <v>881</v>
      </c>
      <c r="C8" t="s">
        <v>885</v>
      </c>
      <c r="D8" t="s">
        <v>1396</v>
      </c>
      <c r="E8" t="s">
        <v>886</v>
      </c>
    </row>
    <row r="9" spans="1:5" x14ac:dyDescent="0.3">
      <c r="A9" s="1" t="s">
        <v>164</v>
      </c>
      <c r="B9" s="1" t="s">
        <v>887</v>
      </c>
      <c r="C9" t="s">
        <v>888</v>
      </c>
      <c r="D9" t="s">
        <v>889</v>
      </c>
      <c r="E9" t="s">
        <v>890</v>
      </c>
    </row>
    <row r="10" spans="1:5" x14ac:dyDescent="0.3">
      <c r="A10" s="1" t="s">
        <v>11</v>
      </c>
      <c r="B10" s="1" t="s">
        <v>891</v>
      </c>
      <c r="C10" t="s">
        <v>892</v>
      </c>
      <c r="D10" t="s">
        <v>893</v>
      </c>
      <c r="E10" t="s">
        <v>894</v>
      </c>
    </row>
    <row r="11" spans="1:5" x14ac:dyDescent="0.3">
      <c r="A11" s="1" t="s">
        <v>12</v>
      </c>
      <c r="B11" s="1" t="s">
        <v>891</v>
      </c>
      <c r="C11" t="s">
        <v>654</v>
      </c>
      <c r="D11" t="s">
        <v>895</v>
      </c>
      <c r="E11" t="s">
        <v>896</v>
      </c>
    </row>
    <row r="12" spans="1:5" x14ac:dyDescent="0.3">
      <c r="A12" s="1" t="s">
        <v>13</v>
      </c>
      <c r="B12" s="1" t="s">
        <v>897</v>
      </c>
      <c r="C12" t="s">
        <v>898</v>
      </c>
      <c r="D12" t="s">
        <v>899</v>
      </c>
      <c r="E12" t="s">
        <v>900</v>
      </c>
    </row>
    <row r="13" spans="1:5" x14ac:dyDescent="0.3">
      <c r="A13" s="1" t="s">
        <v>500</v>
      </c>
      <c r="B13" s="3" t="s">
        <v>1440</v>
      </c>
      <c r="C13" t="s">
        <v>901</v>
      </c>
      <c r="D13" t="s">
        <v>902</v>
      </c>
      <c r="E13" t="s">
        <v>903</v>
      </c>
    </row>
    <row r="14" spans="1:5" x14ac:dyDescent="0.3">
      <c r="A14" s="1" t="s">
        <v>14</v>
      </c>
      <c r="B14" s="1" t="s">
        <v>904</v>
      </c>
      <c r="C14" t="s">
        <v>905</v>
      </c>
      <c r="D14" t="s">
        <v>906</v>
      </c>
      <c r="E14" t="s">
        <v>903</v>
      </c>
    </row>
    <row r="15" spans="1:5" x14ac:dyDescent="0.3">
      <c r="A15" s="1" t="s">
        <v>435</v>
      </c>
      <c r="B15" s="1" t="s">
        <v>907</v>
      </c>
      <c r="C15" t="s">
        <v>908</v>
      </c>
      <c r="D15" t="s">
        <v>909</v>
      </c>
      <c r="E15" t="s">
        <v>910</v>
      </c>
    </row>
    <row r="16" spans="1:5" x14ac:dyDescent="0.3">
      <c r="A16" s="1" t="s">
        <v>165</v>
      </c>
      <c r="B16" s="1" t="s">
        <v>911</v>
      </c>
      <c r="C16" t="s">
        <v>912</v>
      </c>
      <c r="D16" t="s">
        <v>913</v>
      </c>
      <c r="E16" t="s">
        <v>914</v>
      </c>
    </row>
    <row r="17" spans="1:5" x14ac:dyDescent="0.3">
      <c r="A17" s="1" t="s">
        <v>166</v>
      </c>
      <c r="B17" s="1" t="s">
        <v>915</v>
      </c>
      <c r="C17" t="s">
        <v>916</v>
      </c>
      <c r="D17" t="s">
        <v>917</v>
      </c>
      <c r="E17" t="s">
        <v>917</v>
      </c>
    </row>
    <row r="18" spans="1:5" x14ac:dyDescent="0.3">
      <c r="A18" s="1" t="s">
        <v>436</v>
      </c>
      <c r="B18" s="3" t="s">
        <v>1441</v>
      </c>
      <c r="C18" t="s">
        <v>918</v>
      </c>
      <c r="D18" t="s">
        <v>919</v>
      </c>
      <c r="E18" t="s">
        <v>920</v>
      </c>
    </row>
    <row r="19" spans="1:5" x14ac:dyDescent="0.3">
      <c r="A19" s="1" t="s">
        <v>167</v>
      </c>
      <c r="B19" s="1" t="s">
        <v>921</v>
      </c>
      <c r="C19" t="s">
        <v>922</v>
      </c>
      <c r="D19" t="s">
        <v>923</v>
      </c>
      <c r="E19" t="s">
        <v>924</v>
      </c>
    </row>
    <row r="20" spans="1:5" x14ac:dyDescent="0.3">
      <c r="A20" s="1" t="s">
        <v>15</v>
      </c>
      <c r="B20" s="1" t="s">
        <v>925</v>
      </c>
      <c r="C20" t="s">
        <v>926</v>
      </c>
      <c r="D20" t="s">
        <v>872</v>
      </c>
      <c r="E20" t="s">
        <v>873</v>
      </c>
    </row>
    <row r="21" spans="1:5" x14ac:dyDescent="0.3">
      <c r="A21" s="1" t="s">
        <v>422</v>
      </c>
      <c r="B21" s="1" t="s">
        <v>711</v>
      </c>
      <c r="C21" t="s">
        <v>712</v>
      </c>
      <c r="D21" t="s">
        <v>709</v>
      </c>
      <c r="E21" t="s">
        <v>710</v>
      </c>
    </row>
    <row r="22" spans="1:5" x14ac:dyDescent="0.3">
      <c r="A22" s="1" t="s">
        <v>437</v>
      </c>
      <c r="B22" s="1" t="s">
        <v>665</v>
      </c>
      <c r="C22" t="s">
        <v>666</v>
      </c>
      <c r="D22" t="s">
        <v>523</v>
      </c>
      <c r="E22" t="s">
        <v>664</v>
      </c>
    </row>
    <row r="23" spans="1:5" x14ac:dyDescent="0.3">
      <c r="A23" s="1" t="s">
        <v>16</v>
      </c>
      <c r="B23" s="1" t="s">
        <v>927</v>
      </c>
      <c r="C23" t="s">
        <v>928</v>
      </c>
      <c r="D23" t="s">
        <v>875</v>
      </c>
      <c r="E23" t="s">
        <v>876</v>
      </c>
    </row>
    <row r="24" spans="1:5" x14ac:dyDescent="0.3">
      <c r="A24" s="1" t="s">
        <v>17</v>
      </c>
      <c r="B24" s="1" t="s">
        <v>929</v>
      </c>
      <c r="C24" t="s">
        <v>930</v>
      </c>
      <c r="D24" t="s">
        <v>879</v>
      </c>
      <c r="E24" t="s">
        <v>880</v>
      </c>
    </row>
    <row r="25" spans="1:5" x14ac:dyDescent="0.3">
      <c r="A25" s="1" t="s">
        <v>168</v>
      </c>
      <c r="B25" s="1" t="s">
        <v>931</v>
      </c>
      <c r="C25" t="s">
        <v>932</v>
      </c>
      <c r="D25" t="s">
        <v>883</v>
      </c>
      <c r="E25" t="s">
        <v>884</v>
      </c>
    </row>
    <row r="26" spans="1:5" x14ac:dyDescent="0.3">
      <c r="A26" s="1" t="s">
        <v>18</v>
      </c>
      <c r="B26" s="1" t="s">
        <v>933</v>
      </c>
      <c r="C26" t="s">
        <v>934</v>
      </c>
      <c r="D26" t="s">
        <v>1396</v>
      </c>
      <c r="E26" t="s">
        <v>886</v>
      </c>
    </row>
    <row r="27" spans="1:5" x14ac:dyDescent="0.3">
      <c r="A27" s="1" t="s">
        <v>450</v>
      </c>
      <c r="B27" s="1" t="s">
        <v>744</v>
      </c>
      <c r="C27" t="s">
        <v>745</v>
      </c>
      <c r="D27" t="s">
        <v>709</v>
      </c>
      <c r="E27" t="s">
        <v>746</v>
      </c>
    </row>
    <row r="28" spans="1:5" x14ac:dyDescent="0.3">
      <c r="A28" s="1" t="s">
        <v>255</v>
      </c>
      <c r="B28" s="1" t="s">
        <v>521</v>
      </c>
      <c r="C28" t="s">
        <v>522</v>
      </c>
      <c r="D28" t="s">
        <v>523</v>
      </c>
      <c r="E28" t="s">
        <v>524</v>
      </c>
    </row>
    <row r="29" spans="1:5" x14ac:dyDescent="0.3">
      <c r="A29" s="1" t="s">
        <v>19</v>
      </c>
      <c r="B29" s="1" t="s">
        <v>935</v>
      </c>
      <c r="C29" t="s">
        <v>936</v>
      </c>
      <c r="D29" t="s">
        <v>895</v>
      </c>
      <c r="E29" t="s">
        <v>896</v>
      </c>
    </row>
    <row r="30" spans="1:5" x14ac:dyDescent="0.3">
      <c r="A30" s="1" t="s">
        <v>378</v>
      </c>
      <c r="B30" s="1" t="s">
        <v>937</v>
      </c>
      <c r="C30" t="s">
        <v>938</v>
      </c>
      <c r="D30" t="s">
        <v>899</v>
      </c>
      <c r="E30" t="s">
        <v>900</v>
      </c>
    </row>
    <row r="31" spans="1:5" x14ac:dyDescent="0.3">
      <c r="A31" s="1" t="s">
        <v>256</v>
      </c>
      <c r="B31" s="1" t="s">
        <v>939</v>
      </c>
      <c r="C31" t="s">
        <v>940</v>
      </c>
      <c r="D31" t="s">
        <v>902</v>
      </c>
      <c r="E31" t="s">
        <v>903</v>
      </c>
    </row>
    <row r="32" spans="1:5" x14ac:dyDescent="0.3">
      <c r="A32" s="1" t="s">
        <v>484</v>
      </c>
      <c r="B32" s="1" t="s">
        <v>941</v>
      </c>
      <c r="C32" t="s">
        <v>942</v>
      </c>
      <c r="D32" t="s">
        <v>906</v>
      </c>
      <c r="E32" t="s">
        <v>903</v>
      </c>
    </row>
    <row r="33" spans="1:5" x14ac:dyDescent="0.3">
      <c r="A33" s="1" t="s">
        <v>379</v>
      </c>
      <c r="B33" s="1" t="s">
        <v>943</v>
      </c>
      <c r="C33" t="s">
        <v>944</v>
      </c>
      <c r="D33" t="s">
        <v>909</v>
      </c>
      <c r="E33" t="s">
        <v>910</v>
      </c>
    </row>
    <row r="34" spans="1:5" x14ac:dyDescent="0.3">
      <c r="A34" s="1" t="s">
        <v>20</v>
      </c>
      <c r="B34" s="1" t="s">
        <v>945</v>
      </c>
      <c r="C34" t="s">
        <v>946</v>
      </c>
      <c r="D34" t="s">
        <v>913</v>
      </c>
      <c r="E34" t="s">
        <v>914</v>
      </c>
    </row>
    <row r="35" spans="1:5" x14ac:dyDescent="0.3">
      <c r="A35" s="1" t="s">
        <v>501</v>
      </c>
      <c r="B35" s="1" t="s">
        <v>947</v>
      </c>
      <c r="C35" t="s">
        <v>842</v>
      </c>
      <c r="D35" t="s">
        <v>917</v>
      </c>
      <c r="E35" t="s">
        <v>917</v>
      </c>
    </row>
    <row r="36" spans="1:5" x14ac:dyDescent="0.3">
      <c r="A36" s="1" t="s">
        <v>21</v>
      </c>
      <c r="B36" s="1" t="s">
        <v>948</v>
      </c>
      <c r="C36" t="s">
        <v>949</v>
      </c>
      <c r="D36" t="s">
        <v>919</v>
      </c>
      <c r="E36" t="s">
        <v>920</v>
      </c>
    </row>
    <row r="37" spans="1:5" x14ac:dyDescent="0.3">
      <c r="A37" s="1" t="s">
        <v>22</v>
      </c>
      <c r="B37" s="1" t="s">
        <v>747</v>
      </c>
      <c r="C37" t="s">
        <v>748</v>
      </c>
      <c r="D37" t="s">
        <v>709</v>
      </c>
      <c r="E37" t="s">
        <v>746</v>
      </c>
    </row>
    <row r="38" spans="1:5" x14ac:dyDescent="0.3">
      <c r="A38" s="1" t="s">
        <v>342</v>
      </c>
      <c r="B38" s="1" t="s">
        <v>525</v>
      </c>
      <c r="C38" t="s">
        <v>526</v>
      </c>
      <c r="D38" t="s">
        <v>523</v>
      </c>
      <c r="E38" t="s">
        <v>524</v>
      </c>
    </row>
    <row r="39" spans="1:5" x14ac:dyDescent="0.3">
      <c r="A39" s="1" t="s">
        <v>169</v>
      </c>
      <c r="B39" s="1" t="s">
        <v>713</v>
      </c>
      <c r="C39" t="s">
        <v>714</v>
      </c>
      <c r="D39" t="s">
        <v>709</v>
      </c>
      <c r="E39" t="s">
        <v>710</v>
      </c>
    </row>
    <row r="40" spans="1:5" x14ac:dyDescent="0.3">
      <c r="A40" s="1" t="s">
        <v>451</v>
      </c>
      <c r="B40" s="1" t="s">
        <v>667</v>
      </c>
      <c r="C40" t="s">
        <v>668</v>
      </c>
      <c r="D40" t="s">
        <v>523</v>
      </c>
      <c r="E40" t="s">
        <v>664</v>
      </c>
    </row>
    <row r="41" spans="1:5" x14ac:dyDescent="0.3">
      <c r="A41" s="1" t="s">
        <v>23</v>
      </c>
      <c r="B41" s="1" t="s">
        <v>950</v>
      </c>
      <c r="C41" t="s">
        <v>951</v>
      </c>
      <c r="D41" t="s">
        <v>875</v>
      </c>
      <c r="E41" t="s">
        <v>876</v>
      </c>
    </row>
    <row r="42" spans="1:5" x14ac:dyDescent="0.3">
      <c r="A42" s="1" t="s">
        <v>485</v>
      </c>
      <c r="B42" s="1" t="s">
        <v>952</v>
      </c>
      <c r="C42" t="s">
        <v>953</v>
      </c>
      <c r="D42" t="s">
        <v>879</v>
      </c>
      <c r="E42" t="s">
        <v>880</v>
      </c>
    </row>
    <row r="43" spans="1:5" x14ac:dyDescent="0.3">
      <c r="A43" s="1" t="s">
        <v>343</v>
      </c>
      <c r="B43" s="1" t="s">
        <v>954</v>
      </c>
      <c r="C43" t="s">
        <v>955</v>
      </c>
      <c r="D43" t="s">
        <v>883</v>
      </c>
      <c r="E43" t="s">
        <v>884</v>
      </c>
    </row>
    <row r="44" spans="1:5" x14ac:dyDescent="0.3">
      <c r="A44" s="1" t="s">
        <v>170</v>
      </c>
      <c r="B44" s="1" t="s">
        <v>956</v>
      </c>
      <c r="C44" t="s">
        <v>957</v>
      </c>
      <c r="D44" t="s">
        <v>1396</v>
      </c>
      <c r="E44" t="s">
        <v>886</v>
      </c>
    </row>
    <row r="45" spans="1:5" x14ac:dyDescent="0.3">
      <c r="A45" s="1" t="s">
        <v>486</v>
      </c>
      <c r="B45" s="1" t="s">
        <v>749</v>
      </c>
      <c r="C45" t="s">
        <v>750</v>
      </c>
      <c r="D45" t="s">
        <v>709</v>
      </c>
      <c r="E45" t="s">
        <v>746</v>
      </c>
    </row>
    <row r="46" spans="1:5" x14ac:dyDescent="0.3">
      <c r="A46" s="1" t="s">
        <v>315</v>
      </c>
      <c r="B46" s="1" t="s">
        <v>527</v>
      </c>
      <c r="C46" t="s">
        <v>528</v>
      </c>
      <c r="D46" t="s">
        <v>523</v>
      </c>
      <c r="E46" t="s">
        <v>524</v>
      </c>
    </row>
    <row r="47" spans="1:5" x14ac:dyDescent="0.3">
      <c r="A47" s="1" t="s">
        <v>24</v>
      </c>
      <c r="B47" s="1" t="s">
        <v>958</v>
      </c>
      <c r="C47" t="s">
        <v>959</v>
      </c>
      <c r="D47" t="s">
        <v>895</v>
      </c>
      <c r="E47" t="s">
        <v>896</v>
      </c>
    </row>
    <row r="48" spans="1:5" x14ac:dyDescent="0.3">
      <c r="A48" s="1" t="s">
        <v>25</v>
      </c>
      <c r="B48" s="1" t="s">
        <v>960</v>
      </c>
      <c r="C48" t="s">
        <v>961</v>
      </c>
      <c r="D48" t="s">
        <v>899</v>
      </c>
      <c r="E48" t="s">
        <v>900</v>
      </c>
    </row>
    <row r="49" spans="1:5" x14ac:dyDescent="0.3">
      <c r="A49" s="1" t="s">
        <v>26</v>
      </c>
      <c r="B49" s="1" t="s">
        <v>962</v>
      </c>
      <c r="C49" t="s">
        <v>963</v>
      </c>
      <c r="D49" t="s">
        <v>902</v>
      </c>
      <c r="E49" t="s">
        <v>903</v>
      </c>
    </row>
    <row r="50" spans="1:5" x14ac:dyDescent="0.3">
      <c r="A50" s="1" t="s">
        <v>257</v>
      </c>
      <c r="B50" s="1" t="s">
        <v>964</v>
      </c>
      <c r="C50" t="s">
        <v>965</v>
      </c>
      <c r="D50" t="s">
        <v>906</v>
      </c>
      <c r="E50" t="s">
        <v>903</v>
      </c>
    </row>
    <row r="51" spans="1:5" x14ac:dyDescent="0.3">
      <c r="A51" s="1" t="s">
        <v>27</v>
      </c>
      <c r="B51" s="1" t="s">
        <v>751</v>
      </c>
      <c r="C51" t="s">
        <v>752</v>
      </c>
      <c r="D51" t="s">
        <v>709</v>
      </c>
      <c r="E51" t="s">
        <v>746</v>
      </c>
    </row>
    <row r="52" spans="1:5" x14ac:dyDescent="0.3">
      <c r="A52" s="1" t="s">
        <v>28</v>
      </c>
      <c r="B52" s="1" t="s">
        <v>529</v>
      </c>
      <c r="C52" t="s">
        <v>530</v>
      </c>
      <c r="D52" t="s">
        <v>523</v>
      </c>
      <c r="E52" t="s">
        <v>524</v>
      </c>
    </row>
    <row r="53" spans="1:5" x14ac:dyDescent="0.3">
      <c r="A53" s="1" t="s">
        <v>29</v>
      </c>
      <c r="B53" s="1" t="s">
        <v>966</v>
      </c>
      <c r="C53" t="s">
        <v>967</v>
      </c>
      <c r="D53" t="s">
        <v>917</v>
      </c>
      <c r="E53" t="s">
        <v>917</v>
      </c>
    </row>
    <row r="54" spans="1:5" x14ac:dyDescent="0.3">
      <c r="A54" s="1" t="s">
        <v>30</v>
      </c>
      <c r="B54" s="1" t="s">
        <v>968</v>
      </c>
      <c r="C54" t="s">
        <v>969</v>
      </c>
      <c r="D54" t="s">
        <v>919</v>
      </c>
      <c r="E54" t="s">
        <v>920</v>
      </c>
    </row>
    <row r="55" spans="1:5" x14ac:dyDescent="0.3">
      <c r="A55" s="1" t="s">
        <v>31</v>
      </c>
      <c r="B55" s="1" t="s">
        <v>753</v>
      </c>
      <c r="C55" t="s">
        <v>754</v>
      </c>
      <c r="D55" t="s">
        <v>709</v>
      </c>
      <c r="E55" t="s">
        <v>746</v>
      </c>
    </row>
    <row r="56" spans="1:5" x14ac:dyDescent="0.3">
      <c r="A56" s="1" t="s">
        <v>32</v>
      </c>
      <c r="B56" s="1" t="s">
        <v>531</v>
      </c>
      <c r="C56" t="s">
        <v>532</v>
      </c>
      <c r="D56" t="s">
        <v>523</v>
      </c>
      <c r="E56" t="s">
        <v>524</v>
      </c>
    </row>
    <row r="57" spans="1:5" x14ac:dyDescent="0.3">
      <c r="A57" s="1" t="s">
        <v>33</v>
      </c>
      <c r="B57" s="1" t="s">
        <v>715</v>
      </c>
      <c r="C57" t="s">
        <v>639</v>
      </c>
      <c r="D57" t="s">
        <v>709</v>
      </c>
      <c r="E57" t="s">
        <v>710</v>
      </c>
    </row>
    <row r="58" spans="1:5" x14ac:dyDescent="0.3">
      <c r="A58" s="1" t="s">
        <v>34</v>
      </c>
      <c r="B58" s="1" t="s">
        <v>669</v>
      </c>
      <c r="C58" t="s">
        <v>670</v>
      </c>
      <c r="D58" t="s">
        <v>523</v>
      </c>
      <c r="E58" t="s">
        <v>664</v>
      </c>
    </row>
    <row r="59" spans="1:5" x14ac:dyDescent="0.3">
      <c r="A59" s="1" t="s">
        <v>316</v>
      </c>
      <c r="B59" s="1" t="s">
        <v>970</v>
      </c>
      <c r="C59" t="s">
        <v>971</v>
      </c>
      <c r="D59" t="s">
        <v>875</v>
      </c>
      <c r="E59" t="s">
        <v>876</v>
      </c>
    </row>
    <row r="60" spans="1:5" x14ac:dyDescent="0.3">
      <c r="A60" s="1" t="s">
        <v>317</v>
      </c>
      <c r="B60" s="1" t="s">
        <v>972</v>
      </c>
      <c r="C60" t="s">
        <v>973</v>
      </c>
      <c r="D60" t="s">
        <v>879</v>
      </c>
      <c r="E60" t="s">
        <v>880</v>
      </c>
    </row>
    <row r="61" spans="1:5" x14ac:dyDescent="0.3">
      <c r="A61" s="1" t="s">
        <v>35</v>
      </c>
      <c r="B61" s="1" t="s">
        <v>974</v>
      </c>
      <c r="C61" t="s">
        <v>637</v>
      </c>
      <c r="D61" t="s">
        <v>883</v>
      </c>
      <c r="E61" t="s">
        <v>884</v>
      </c>
    </row>
    <row r="62" spans="1:5" x14ac:dyDescent="0.3">
      <c r="A62" s="1" t="s">
        <v>171</v>
      </c>
      <c r="B62" s="1" t="s">
        <v>975</v>
      </c>
      <c r="C62" t="s">
        <v>976</v>
      </c>
      <c r="D62" t="s">
        <v>1396</v>
      </c>
      <c r="E62" t="s">
        <v>886</v>
      </c>
    </row>
    <row r="63" spans="1:5" x14ac:dyDescent="0.3">
      <c r="A63" s="1" t="s">
        <v>318</v>
      </c>
      <c r="B63" s="1" t="s">
        <v>755</v>
      </c>
      <c r="C63" t="s">
        <v>756</v>
      </c>
      <c r="D63" t="s">
        <v>709</v>
      </c>
      <c r="E63" t="s">
        <v>746</v>
      </c>
    </row>
    <row r="64" spans="1:5" x14ac:dyDescent="0.3">
      <c r="A64" s="1" t="s">
        <v>423</v>
      </c>
      <c r="B64" s="1" t="s">
        <v>533</v>
      </c>
      <c r="C64" t="s">
        <v>534</v>
      </c>
      <c r="D64" t="s">
        <v>523</v>
      </c>
      <c r="E64" t="s">
        <v>524</v>
      </c>
    </row>
    <row r="65" spans="1:5" x14ac:dyDescent="0.3">
      <c r="A65" s="1" t="s">
        <v>452</v>
      </c>
      <c r="B65" s="1" t="s">
        <v>977</v>
      </c>
      <c r="C65" t="s">
        <v>978</v>
      </c>
      <c r="D65" t="s">
        <v>895</v>
      </c>
      <c r="E65" t="s">
        <v>896</v>
      </c>
    </row>
    <row r="66" spans="1:5" x14ac:dyDescent="0.3">
      <c r="A66" s="1" t="s">
        <v>406</v>
      </c>
      <c r="B66" s="1" t="s">
        <v>979</v>
      </c>
      <c r="C66" t="s">
        <v>980</v>
      </c>
      <c r="D66" t="s">
        <v>899</v>
      </c>
      <c r="E66" t="s">
        <v>900</v>
      </c>
    </row>
    <row r="67" spans="1:5" x14ac:dyDescent="0.3">
      <c r="A67" s="1" t="s">
        <v>438</v>
      </c>
      <c r="B67" s="1" t="s">
        <v>981</v>
      </c>
      <c r="C67" t="s">
        <v>982</v>
      </c>
      <c r="D67" t="s">
        <v>902</v>
      </c>
      <c r="E67" t="s">
        <v>903</v>
      </c>
    </row>
    <row r="68" spans="1:5" x14ac:dyDescent="0.3">
      <c r="A68" s="1" t="s">
        <v>36</v>
      </c>
      <c r="B68" s="1" t="s">
        <v>983</v>
      </c>
      <c r="C68" t="s">
        <v>775</v>
      </c>
      <c r="D68" t="s">
        <v>906</v>
      </c>
      <c r="E68" t="s">
        <v>903</v>
      </c>
    </row>
    <row r="69" spans="1:5" x14ac:dyDescent="0.3">
      <c r="A69" s="1" t="s">
        <v>487</v>
      </c>
      <c r="B69" s="1" t="s">
        <v>984</v>
      </c>
      <c r="C69" t="s">
        <v>856</v>
      </c>
      <c r="D69" t="s">
        <v>909</v>
      </c>
      <c r="E69" t="s">
        <v>910</v>
      </c>
    </row>
    <row r="70" spans="1:5" x14ac:dyDescent="0.3">
      <c r="A70" s="1" t="s">
        <v>515</v>
      </c>
      <c r="B70" s="1" t="s">
        <v>985</v>
      </c>
      <c r="C70" t="s">
        <v>986</v>
      </c>
      <c r="D70" t="s">
        <v>913</v>
      </c>
      <c r="E70" t="s">
        <v>914</v>
      </c>
    </row>
    <row r="71" spans="1:5" x14ac:dyDescent="0.3">
      <c r="A71" s="1" t="s">
        <v>172</v>
      </c>
      <c r="B71" s="1" t="s">
        <v>987</v>
      </c>
      <c r="C71" t="s">
        <v>988</v>
      </c>
      <c r="D71" t="s">
        <v>917</v>
      </c>
      <c r="E71" t="s">
        <v>917</v>
      </c>
    </row>
    <row r="72" spans="1:5" x14ac:dyDescent="0.3">
      <c r="A72" s="1" t="s">
        <v>380</v>
      </c>
      <c r="B72" s="1" t="s">
        <v>989</v>
      </c>
      <c r="C72" t="s">
        <v>647</v>
      </c>
      <c r="D72" t="s">
        <v>919</v>
      </c>
      <c r="E72" t="s">
        <v>920</v>
      </c>
    </row>
    <row r="73" spans="1:5" x14ac:dyDescent="0.3">
      <c r="A73" s="1" t="s">
        <v>258</v>
      </c>
      <c r="B73" s="1" t="s">
        <v>990</v>
      </c>
      <c r="C73" t="s">
        <v>991</v>
      </c>
      <c r="D73" t="s">
        <v>923</v>
      </c>
      <c r="E73" t="s">
        <v>924</v>
      </c>
    </row>
    <row r="74" spans="1:5" x14ac:dyDescent="0.3">
      <c r="A74" s="1" t="s">
        <v>37</v>
      </c>
      <c r="B74" s="1" t="s">
        <v>992</v>
      </c>
      <c r="C74" t="s">
        <v>993</v>
      </c>
      <c r="D74" t="s">
        <v>872</v>
      </c>
      <c r="E74" t="s">
        <v>873</v>
      </c>
    </row>
    <row r="75" spans="1:5" x14ac:dyDescent="0.3">
      <c r="A75" s="1" t="s">
        <v>361</v>
      </c>
      <c r="B75" s="1" t="s">
        <v>716</v>
      </c>
      <c r="C75" t="s">
        <v>641</v>
      </c>
      <c r="D75" t="s">
        <v>709</v>
      </c>
      <c r="E75" t="s">
        <v>710</v>
      </c>
    </row>
    <row r="76" spans="1:5" x14ac:dyDescent="0.3">
      <c r="A76" s="1" t="s">
        <v>38</v>
      </c>
      <c r="B76" s="1" t="s">
        <v>671</v>
      </c>
      <c r="C76" t="s">
        <v>672</v>
      </c>
      <c r="D76" t="s">
        <v>523</v>
      </c>
      <c r="E76" t="s">
        <v>664</v>
      </c>
    </row>
    <row r="77" spans="1:5" x14ac:dyDescent="0.3">
      <c r="A77" s="1" t="s">
        <v>344</v>
      </c>
      <c r="B77" s="1" t="s">
        <v>994</v>
      </c>
      <c r="C77" t="s">
        <v>995</v>
      </c>
      <c r="D77" t="s">
        <v>875</v>
      </c>
      <c r="E77" t="s">
        <v>876</v>
      </c>
    </row>
    <row r="78" spans="1:5" x14ac:dyDescent="0.3">
      <c r="A78" s="1" t="s">
        <v>407</v>
      </c>
      <c r="B78" s="1" t="s">
        <v>996</v>
      </c>
      <c r="C78" t="s">
        <v>550</v>
      </c>
      <c r="D78" t="s">
        <v>879</v>
      </c>
      <c r="E78" t="s">
        <v>880</v>
      </c>
    </row>
    <row r="79" spans="1:5" x14ac:dyDescent="0.3">
      <c r="A79" s="1" t="s">
        <v>39</v>
      </c>
      <c r="B79" s="1" t="s">
        <v>997</v>
      </c>
      <c r="C79" t="s">
        <v>998</v>
      </c>
      <c r="D79" t="s">
        <v>883</v>
      </c>
      <c r="E79" t="s">
        <v>884</v>
      </c>
    </row>
    <row r="80" spans="1:5" x14ac:dyDescent="0.3">
      <c r="A80" s="1" t="s">
        <v>40</v>
      </c>
      <c r="B80" s="1" t="s">
        <v>757</v>
      </c>
      <c r="C80" t="s">
        <v>758</v>
      </c>
      <c r="D80" t="s">
        <v>709</v>
      </c>
      <c r="E80" t="s">
        <v>746</v>
      </c>
    </row>
    <row r="81" spans="1:5" x14ac:dyDescent="0.3">
      <c r="A81" s="1" t="s">
        <v>41</v>
      </c>
      <c r="B81" s="1" t="s">
        <v>535</v>
      </c>
      <c r="C81" t="s">
        <v>536</v>
      </c>
      <c r="D81" t="s">
        <v>523</v>
      </c>
      <c r="E81" t="s">
        <v>524</v>
      </c>
    </row>
    <row r="82" spans="1:5" x14ac:dyDescent="0.3">
      <c r="A82" s="1" t="s">
        <v>42</v>
      </c>
      <c r="B82" s="1" t="s">
        <v>537</v>
      </c>
      <c r="C82" t="s">
        <v>538</v>
      </c>
      <c r="D82" t="s">
        <v>523</v>
      </c>
      <c r="E82" t="s">
        <v>524</v>
      </c>
    </row>
    <row r="83" spans="1:5" x14ac:dyDescent="0.3">
      <c r="A83" s="1" t="s">
        <v>453</v>
      </c>
      <c r="B83" s="1" t="s">
        <v>999</v>
      </c>
      <c r="C83" t="s">
        <v>1000</v>
      </c>
      <c r="D83" t="s">
        <v>895</v>
      </c>
      <c r="E83" t="s">
        <v>896</v>
      </c>
    </row>
    <row r="84" spans="1:5" x14ac:dyDescent="0.3">
      <c r="A84" s="1" t="s">
        <v>43</v>
      </c>
      <c r="B84" s="1" t="s">
        <v>1001</v>
      </c>
      <c r="C84" t="s">
        <v>672</v>
      </c>
      <c r="D84" t="s">
        <v>899</v>
      </c>
      <c r="E84" t="s">
        <v>900</v>
      </c>
    </row>
    <row r="85" spans="1:5" x14ac:dyDescent="0.3">
      <c r="A85" s="1" t="s">
        <v>502</v>
      </c>
      <c r="B85" s="1" t="s">
        <v>759</v>
      </c>
      <c r="C85" t="s">
        <v>760</v>
      </c>
      <c r="D85" t="s">
        <v>709</v>
      </c>
      <c r="E85" t="s">
        <v>746</v>
      </c>
    </row>
    <row r="86" spans="1:5" x14ac:dyDescent="0.3">
      <c r="A86" s="1" t="s">
        <v>345</v>
      </c>
      <c r="B86" s="1" t="s">
        <v>539</v>
      </c>
      <c r="C86" t="s">
        <v>540</v>
      </c>
      <c r="D86" t="s">
        <v>523</v>
      </c>
      <c r="E86" t="s">
        <v>524</v>
      </c>
    </row>
    <row r="87" spans="1:5" x14ac:dyDescent="0.3">
      <c r="A87" s="1" t="s">
        <v>44</v>
      </c>
      <c r="B87" s="1" t="s">
        <v>1002</v>
      </c>
      <c r="C87" t="s">
        <v>936</v>
      </c>
      <c r="D87" t="s">
        <v>909</v>
      </c>
      <c r="E87" t="s">
        <v>910</v>
      </c>
    </row>
    <row r="88" spans="1:5" x14ac:dyDescent="0.3">
      <c r="A88" s="1" t="s">
        <v>45</v>
      </c>
      <c r="B88" s="1" t="s">
        <v>761</v>
      </c>
      <c r="C88" t="s">
        <v>762</v>
      </c>
      <c r="D88" t="s">
        <v>709</v>
      </c>
      <c r="E88" t="s">
        <v>746</v>
      </c>
    </row>
    <row r="89" spans="1:5" x14ac:dyDescent="0.3">
      <c r="A89" s="1" t="s">
        <v>46</v>
      </c>
      <c r="B89" s="1" t="s">
        <v>541</v>
      </c>
      <c r="C89" t="s">
        <v>542</v>
      </c>
      <c r="D89" t="s">
        <v>523</v>
      </c>
      <c r="E89" t="s">
        <v>524</v>
      </c>
    </row>
    <row r="90" spans="1:5" x14ac:dyDescent="0.3">
      <c r="A90" s="1" t="s">
        <v>259</v>
      </c>
      <c r="B90" s="1" t="s">
        <v>763</v>
      </c>
      <c r="C90" t="s">
        <v>764</v>
      </c>
      <c r="D90" t="s">
        <v>709</v>
      </c>
      <c r="E90" t="s">
        <v>746</v>
      </c>
    </row>
    <row r="91" spans="1:5" x14ac:dyDescent="0.3">
      <c r="A91" s="1" t="s">
        <v>362</v>
      </c>
      <c r="B91" s="1" t="s">
        <v>543</v>
      </c>
      <c r="C91" t="s">
        <v>544</v>
      </c>
      <c r="D91" t="s">
        <v>523</v>
      </c>
      <c r="E91" t="s">
        <v>524</v>
      </c>
    </row>
    <row r="92" spans="1:5" x14ac:dyDescent="0.3">
      <c r="A92" s="1" t="s">
        <v>47</v>
      </c>
      <c r="B92" s="1" t="s">
        <v>765</v>
      </c>
      <c r="C92" t="s">
        <v>766</v>
      </c>
      <c r="D92" t="s">
        <v>709</v>
      </c>
      <c r="E92" t="s">
        <v>746</v>
      </c>
    </row>
    <row r="93" spans="1:5" x14ac:dyDescent="0.3">
      <c r="A93" s="1" t="s">
        <v>488</v>
      </c>
      <c r="B93" s="1" t="s">
        <v>545</v>
      </c>
      <c r="C93" t="s">
        <v>546</v>
      </c>
      <c r="D93" t="s">
        <v>523</v>
      </c>
      <c r="E93" t="s">
        <v>524</v>
      </c>
    </row>
    <row r="94" spans="1:5" x14ac:dyDescent="0.3">
      <c r="A94" s="1" t="s">
        <v>48</v>
      </c>
      <c r="B94" s="1" t="s">
        <v>673</v>
      </c>
      <c r="C94" t="s">
        <v>674</v>
      </c>
      <c r="D94" t="s">
        <v>523</v>
      </c>
      <c r="E94" t="s">
        <v>664</v>
      </c>
    </row>
    <row r="95" spans="1:5" x14ac:dyDescent="0.3">
      <c r="A95" s="1" t="s">
        <v>319</v>
      </c>
      <c r="B95" s="1" t="s">
        <v>1003</v>
      </c>
      <c r="C95" t="s">
        <v>1004</v>
      </c>
      <c r="D95" t="s">
        <v>875</v>
      </c>
      <c r="E95" t="s">
        <v>876</v>
      </c>
    </row>
    <row r="96" spans="1:5" x14ac:dyDescent="0.3">
      <c r="A96" s="1" t="s">
        <v>346</v>
      </c>
      <c r="B96" s="1" t="s">
        <v>1005</v>
      </c>
      <c r="C96" t="s">
        <v>1006</v>
      </c>
      <c r="D96" t="s">
        <v>879</v>
      </c>
      <c r="E96" t="s">
        <v>880</v>
      </c>
    </row>
    <row r="97" spans="1:5" x14ac:dyDescent="0.3">
      <c r="A97" s="1" t="s">
        <v>49</v>
      </c>
      <c r="B97" s="1" t="s">
        <v>1007</v>
      </c>
      <c r="C97" t="s">
        <v>1008</v>
      </c>
      <c r="D97" t="s">
        <v>883</v>
      </c>
      <c r="E97" t="s">
        <v>884</v>
      </c>
    </row>
    <row r="98" spans="1:5" x14ac:dyDescent="0.3">
      <c r="A98" s="1" t="s">
        <v>260</v>
      </c>
      <c r="B98" s="1" t="s">
        <v>1009</v>
      </c>
      <c r="C98" t="s">
        <v>1010</v>
      </c>
      <c r="D98" t="s">
        <v>1396</v>
      </c>
      <c r="E98" t="s">
        <v>886</v>
      </c>
    </row>
    <row r="99" spans="1:5" x14ac:dyDescent="0.3">
      <c r="A99" s="1" t="s">
        <v>50</v>
      </c>
      <c r="B99" s="1" t="s">
        <v>1011</v>
      </c>
      <c r="C99" t="s">
        <v>1012</v>
      </c>
      <c r="D99" t="s">
        <v>889</v>
      </c>
      <c r="E99" t="s">
        <v>890</v>
      </c>
    </row>
    <row r="100" spans="1:5" x14ac:dyDescent="0.3">
      <c r="A100" s="1" t="s">
        <v>261</v>
      </c>
      <c r="B100" s="1" t="s">
        <v>1013</v>
      </c>
      <c r="C100" t="s">
        <v>1014</v>
      </c>
      <c r="D100" t="s">
        <v>893</v>
      </c>
      <c r="E100" t="s">
        <v>894</v>
      </c>
    </row>
    <row r="101" spans="1:5" x14ac:dyDescent="0.3">
      <c r="A101" s="1" t="s">
        <v>173</v>
      </c>
      <c r="B101" s="1" t="s">
        <v>767</v>
      </c>
      <c r="C101" t="s">
        <v>768</v>
      </c>
      <c r="D101" t="s">
        <v>709</v>
      </c>
      <c r="E101" t="s">
        <v>746</v>
      </c>
    </row>
    <row r="102" spans="1:5" x14ac:dyDescent="0.3">
      <c r="A102" s="1" t="s">
        <v>174</v>
      </c>
      <c r="B102" s="1" t="s">
        <v>547</v>
      </c>
      <c r="C102" t="s">
        <v>548</v>
      </c>
      <c r="D102" t="s">
        <v>523</v>
      </c>
      <c r="E102" t="s">
        <v>524</v>
      </c>
    </row>
    <row r="103" spans="1:5" x14ac:dyDescent="0.3">
      <c r="A103" s="1" t="s">
        <v>51</v>
      </c>
      <c r="B103" s="1" t="s">
        <v>769</v>
      </c>
      <c r="C103" t="s">
        <v>770</v>
      </c>
      <c r="D103" t="s">
        <v>709</v>
      </c>
      <c r="E103" t="s">
        <v>746</v>
      </c>
    </row>
    <row r="104" spans="1:5" x14ac:dyDescent="0.3">
      <c r="A104" s="1" t="s">
        <v>52</v>
      </c>
      <c r="B104" s="1" t="s">
        <v>549</v>
      </c>
      <c r="C104" t="s">
        <v>550</v>
      </c>
      <c r="D104" t="s">
        <v>523</v>
      </c>
      <c r="E104" t="s">
        <v>524</v>
      </c>
    </row>
    <row r="105" spans="1:5" x14ac:dyDescent="0.3">
      <c r="A105" s="1" t="s">
        <v>408</v>
      </c>
      <c r="B105" s="1" t="s">
        <v>771</v>
      </c>
      <c r="C105" t="s">
        <v>772</v>
      </c>
      <c r="D105" t="s">
        <v>709</v>
      </c>
      <c r="E105" t="s">
        <v>746</v>
      </c>
    </row>
    <row r="106" spans="1:5" x14ac:dyDescent="0.3">
      <c r="A106" s="1" t="s">
        <v>439</v>
      </c>
      <c r="B106" s="1" t="s">
        <v>551</v>
      </c>
      <c r="C106" t="s">
        <v>552</v>
      </c>
      <c r="D106" t="s">
        <v>523</v>
      </c>
      <c r="E106" t="s">
        <v>524</v>
      </c>
    </row>
    <row r="107" spans="1:5" x14ac:dyDescent="0.3">
      <c r="A107" s="1" t="s">
        <v>262</v>
      </c>
      <c r="B107" s="1" t="s">
        <v>1015</v>
      </c>
      <c r="C107" t="s">
        <v>1016</v>
      </c>
      <c r="D107" t="s">
        <v>917</v>
      </c>
      <c r="E107" t="s">
        <v>917</v>
      </c>
    </row>
    <row r="108" spans="1:5" x14ac:dyDescent="0.3">
      <c r="A108" s="1" t="s">
        <v>263</v>
      </c>
      <c r="B108" s="1" t="s">
        <v>773</v>
      </c>
      <c r="C108" t="s">
        <v>621</v>
      </c>
      <c r="D108" t="s">
        <v>709</v>
      </c>
      <c r="E108" t="s">
        <v>746</v>
      </c>
    </row>
    <row r="109" spans="1:5" x14ac:dyDescent="0.3">
      <c r="A109" s="1" t="s">
        <v>264</v>
      </c>
      <c r="B109" s="1" t="s">
        <v>553</v>
      </c>
      <c r="C109" t="s">
        <v>554</v>
      </c>
      <c r="D109" t="s">
        <v>523</v>
      </c>
      <c r="E109" t="s">
        <v>524</v>
      </c>
    </row>
    <row r="110" spans="1:5" x14ac:dyDescent="0.3">
      <c r="A110" s="1" t="s">
        <v>53</v>
      </c>
      <c r="B110" s="1" t="s">
        <v>555</v>
      </c>
      <c r="C110" t="s">
        <v>556</v>
      </c>
      <c r="D110" t="s">
        <v>523</v>
      </c>
      <c r="E110" t="s">
        <v>524</v>
      </c>
    </row>
    <row r="111" spans="1:5" x14ac:dyDescent="0.3">
      <c r="A111" s="1" t="s">
        <v>320</v>
      </c>
      <c r="B111" s="1" t="s">
        <v>717</v>
      </c>
      <c r="C111" t="s">
        <v>718</v>
      </c>
      <c r="D111" t="s">
        <v>709</v>
      </c>
      <c r="E111" t="s">
        <v>710</v>
      </c>
    </row>
    <row r="112" spans="1:5" x14ac:dyDescent="0.3">
      <c r="A112" s="1" t="s">
        <v>175</v>
      </c>
      <c r="B112" s="1" t="s">
        <v>675</v>
      </c>
      <c r="C112" t="s">
        <v>576</v>
      </c>
      <c r="D112" t="s">
        <v>523</v>
      </c>
      <c r="E112" t="s">
        <v>664</v>
      </c>
    </row>
    <row r="113" spans="1:5" x14ac:dyDescent="0.3">
      <c r="A113" s="1" t="s">
        <v>454</v>
      </c>
      <c r="B113" s="1" t="s">
        <v>1017</v>
      </c>
      <c r="C113" t="s">
        <v>1018</v>
      </c>
      <c r="D113" t="s">
        <v>875</v>
      </c>
      <c r="E113" t="s">
        <v>876</v>
      </c>
    </row>
    <row r="114" spans="1:5" x14ac:dyDescent="0.3">
      <c r="A114" s="1" t="s">
        <v>503</v>
      </c>
      <c r="B114" s="1" t="s">
        <v>1019</v>
      </c>
      <c r="C114" t="s">
        <v>1020</v>
      </c>
      <c r="D114" t="s">
        <v>879</v>
      </c>
      <c r="E114" t="s">
        <v>880</v>
      </c>
    </row>
    <row r="115" spans="1:5" x14ac:dyDescent="0.3">
      <c r="A115" s="1" t="s">
        <v>176</v>
      </c>
      <c r="B115" s="1" t="s">
        <v>1021</v>
      </c>
      <c r="C115" t="s">
        <v>1022</v>
      </c>
      <c r="D115" t="s">
        <v>883</v>
      </c>
      <c r="E115" t="s">
        <v>884</v>
      </c>
    </row>
    <row r="116" spans="1:5" x14ac:dyDescent="0.3">
      <c r="A116" s="1" t="s">
        <v>455</v>
      </c>
      <c r="B116" s="1" t="s">
        <v>1023</v>
      </c>
      <c r="C116" t="s">
        <v>1024</v>
      </c>
      <c r="D116" t="s">
        <v>1396</v>
      </c>
      <c r="E116" t="s">
        <v>886</v>
      </c>
    </row>
    <row r="117" spans="1:5" x14ac:dyDescent="0.3">
      <c r="A117" s="1" t="s">
        <v>54</v>
      </c>
      <c r="B117" s="1" t="s">
        <v>1025</v>
      </c>
      <c r="C117" t="s">
        <v>793</v>
      </c>
      <c r="D117" t="s">
        <v>889</v>
      </c>
      <c r="E117" t="s">
        <v>890</v>
      </c>
    </row>
    <row r="118" spans="1:5" x14ac:dyDescent="0.3">
      <c r="A118" s="1" t="s">
        <v>55</v>
      </c>
      <c r="B118" s="1" t="s">
        <v>1026</v>
      </c>
      <c r="C118" t="s">
        <v>1027</v>
      </c>
      <c r="D118" t="s">
        <v>893</v>
      </c>
      <c r="E118" t="s">
        <v>894</v>
      </c>
    </row>
    <row r="119" spans="1:5" x14ac:dyDescent="0.3">
      <c r="A119" s="1" t="s">
        <v>465</v>
      </c>
      <c r="B119" s="1" t="s">
        <v>774</v>
      </c>
      <c r="C119" t="s">
        <v>775</v>
      </c>
      <c r="D119" t="s">
        <v>709</v>
      </c>
      <c r="E119" t="s">
        <v>746</v>
      </c>
    </row>
    <row r="120" spans="1:5" x14ac:dyDescent="0.3">
      <c r="A120" s="1" t="s">
        <v>265</v>
      </c>
      <c r="B120" s="1" t="s">
        <v>557</v>
      </c>
      <c r="C120" t="s">
        <v>546</v>
      </c>
      <c r="D120" t="s">
        <v>523</v>
      </c>
      <c r="E120" t="s">
        <v>524</v>
      </c>
    </row>
    <row r="121" spans="1:5" x14ac:dyDescent="0.3">
      <c r="A121" s="1" t="s">
        <v>504</v>
      </c>
      <c r="B121" s="1" t="s">
        <v>1028</v>
      </c>
      <c r="C121" t="s">
        <v>1029</v>
      </c>
      <c r="D121" t="s">
        <v>902</v>
      </c>
      <c r="E121" t="s">
        <v>903</v>
      </c>
    </row>
    <row r="122" spans="1:5" x14ac:dyDescent="0.3">
      <c r="A122" s="1" t="s">
        <v>347</v>
      </c>
      <c r="B122" s="1" t="s">
        <v>1030</v>
      </c>
      <c r="C122" t="s">
        <v>1031</v>
      </c>
      <c r="D122" t="s">
        <v>906</v>
      </c>
      <c r="E122" t="s">
        <v>903</v>
      </c>
    </row>
    <row r="123" spans="1:5" x14ac:dyDescent="0.3">
      <c r="A123" s="1" t="s">
        <v>266</v>
      </c>
      <c r="B123" s="1" t="s">
        <v>1032</v>
      </c>
      <c r="C123" t="s">
        <v>1033</v>
      </c>
      <c r="D123" t="s">
        <v>909</v>
      </c>
      <c r="E123" t="s">
        <v>910</v>
      </c>
    </row>
    <row r="124" spans="1:5" x14ac:dyDescent="0.3">
      <c r="A124" s="1" t="s">
        <v>267</v>
      </c>
      <c r="B124" s="1" t="s">
        <v>776</v>
      </c>
      <c r="C124" t="s">
        <v>777</v>
      </c>
      <c r="D124" t="s">
        <v>709</v>
      </c>
      <c r="E124" t="s">
        <v>746</v>
      </c>
    </row>
    <row r="125" spans="1:5" x14ac:dyDescent="0.3">
      <c r="A125" s="1" t="s">
        <v>466</v>
      </c>
      <c r="B125" s="1" t="s">
        <v>558</v>
      </c>
      <c r="C125" t="s">
        <v>540</v>
      </c>
      <c r="D125" t="s">
        <v>523</v>
      </c>
      <c r="E125" t="s">
        <v>524</v>
      </c>
    </row>
    <row r="126" spans="1:5" x14ac:dyDescent="0.3">
      <c r="A126" s="1" t="s">
        <v>177</v>
      </c>
      <c r="B126" s="1" t="s">
        <v>1034</v>
      </c>
      <c r="C126" t="s">
        <v>1035</v>
      </c>
      <c r="D126" t="s">
        <v>919</v>
      </c>
      <c r="E126" t="s">
        <v>920</v>
      </c>
    </row>
    <row r="127" spans="1:5" x14ac:dyDescent="0.3">
      <c r="A127" s="1" t="s">
        <v>467</v>
      </c>
      <c r="B127" s="1" t="s">
        <v>778</v>
      </c>
      <c r="C127" t="s">
        <v>779</v>
      </c>
      <c r="D127" t="s">
        <v>709</v>
      </c>
      <c r="E127" t="s">
        <v>746</v>
      </c>
    </row>
    <row r="128" spans="1:5" x14ac:dyDescent="0.3">
      <c r="A128" s="1" t="s">
        <v>381</v>
      </c>
      <c r="B128" s="1" t="s">
        <v>559</v>
      </c>
      <c r="C128" t="s">
        <v>560</v>
      </c>
      <c r="D128" t="s">
        <v>523</v>
      </c>
      <c r="E128" t="s">
        <v>524</v>
      </c>
    </row>
    <row r="129" spans="1:5" x14ac:dyDescent="0.3">
      <c r="A129" s="1" t="s">
        <v>56</v>
      </c>
      <c r="B129" s="1" t="s">
        <v>719</v>
      </c>
      <c r="C129" t="s">
        <v>720</v>
      </c>
      <c r="D129" t="s">
        <v>709</v>
      </c>
      <c r="E129" t="s">
        <v>710</v>
      </c>
    </row>
    <row r="130" spans="1:5" x14ac:dyDescent="0.3">
      <c r="A130" s="1" t="s">
        <v>456</v>
      </c>
      <c r="B130" s="1" t="s">
        <v>676</v>
      </c>
      <c r="C130" t="s">
        <v>677</v>
      </c>
      <c r="D130" t="s">
        <v>523</v>
      </c>
      <c r="E130" t="s">
        <v>664</v>
      </c>
    </row>
    <row r="131" spans="1:5" x14ac:dyDescent="0.3">
      <c r="A131" s="1" t="s">
        <v>178</v>
      </c>
      <c r="B131" s="1" t="s">
        <v>1036</v>
      </c>
      <c r="C131" t="s">
        <v>1037</v>
      </c>
      <c r="D131" t="s">
        <v>875</v>
      </c>
      <c r="E131" t="s">
        <v>876</v>
      </c>
    </row>
    <row r="132" spans="1:5" x14ac:dyDescent="0.3">
      <c r="A132" s="1" t="s">
        <v>489</v>
      </c>
      <c r="B132" s="1" t="s">
        <v>1038</v>
      </c>
      <c r="C132" t="s">
        <v>1039</v>
      </c>
      <c r="D132" t="s">
        <v>879</v>
      </c>
      <c r="E132" t="s">
        <v>880</v>
      </c>
    </row>
    <row r="133" spans="1:5" x14ac:dyDescent="0.3">
      <c r="A133" s="1" t="s">
        <v>268</v>
      </c>
      <c r="B133" s="1" t="s">
        <v>1040</v>
      </c>
      <c r="C133" t="s">
        <v>1041</v>
      </c>
      <c r="D133" t="s">
        <v>883</v>
      </c>
      <c r="E133" t="s">
        <v>884</v>
      </c>
    </row>
    <row r="134" spans="1:5" x14ac:dyDescent="0.3">
      <c r="A134" s="1" t="s">
        <v>179</v>
      </c>
      <c r="B134" s="1" t="s">
        <v>780</v>
      </c>
      <c r="C134" t="s">
        <v>781</v>
      </c>
      <c r="D134" t="s">
        <v>709</v>
      </c>
      <c r="E134" t="s">
        <v>746</v>
      </c>
    </row>
    <row r="135" spans="1:5" x14ac:dyDescent="0.3">
      <c r="A135" s="1" t="s">
        <v>440</v>
      </c>
      <c r="B135" s="1" t="s">
        <v>561</v>
      </c>
      <c r="C135" t="s">
        <v>562</v>
      </c>
      <c r="D135" t="s">
        <v>523</v>
      </c>
      <c r="E135" t="s">
        <v>524</v>
      </c>
    </row>
    <row r="136" spans="1:5" x14ac:dyDescent="0.3">
      <c r="A136" s="1" t="s">
        <v>180</v>
      </c>
      <c r="B136" s="1" t="s">
        <v>1042</v>
      </c>
      <c r="C136" t="s">
        <v>1043</v>
      </c>
      <c r="D136" t="s">
        <v>893</v>
      </c>
      <c r="E136" t="s">
        <v>894</v>
      </c>
    </row>
    <row r="137" spans="1:5" x14ac:dyDescent="0.3">
      <c r="A137" s="1" t="s">
        <v>363</v>
      </c>
      <c r="B137" s="1" t="s">
        <v>782</v>
      </c>
      <c r="C137" t="s">
        <v>783</v>
      </c>
      <c r="D137" t="s">
        <v>709</v>
      </c>
      <c r="E137" t="s">
        <v>746</v>
      </c>
    </row>
    <row r="138" spans="1:5" x14ac:dyDescent="0.3">
      <c r="A138" s="1" t="s">
        <v>382</v>
      </c>
      <c r="B138" s="1" t="s">
        <v>563</v>
      </c>
      <c r="C138" t="s">
        <v>564</v>
      </c>
      <c r="D138" t="s">
        <v>523</v>
      </c>
      <c r="E138" t="s">
        <v>524</v>
      </c>
    </row>
    <row r="139" spans="1:5" x14ac:dyDescent="0.3">
      <c r="A139" s="1" t="s">
        <v>57</v>
      </c>
      <c r="B139" s="1" t="s">
        <v>1044</v>
      </c>
      <c r="C139" t="s">
        <v>787</v>
      </c>
      <c r="D139" t="s">
        <v>902</v>
      </c>
      <c r="E139" t="s">
        <v>903</v>
      </c>
    </row>
    <row r="140" spans="1:5" x14ac:dyDescent="0.3">
      <c r="A140" s="1" t="s">
        <v>505</v>
      </c>
      <c r="B140" s="1" t="s">
        <v>1045</v>
      </c>
      <c r="C140" t="s">
        <v>1046</v>
      </c>
      <c r="D140" t="s">
        <v>906</v>
      </c>
      <c r="E140" t="s">
        <v>903</v>
      </c>
    </row>
    <row r="141" spans="1:5" x14ac:dyDescent="0.3">
      <c r="A141" s="1" t="s">
        <v>58</v>
      </c>
      <c r="B141" s="1" t="s">
        <v>784</v>
      </c>
      <c r="C141" t="s">
        <v>785</v>
      </c>
      <c r="D141" t="s">
        <v>709</v>
      </c>
      <c r="E141" t="s">
        <v>746</v>
      </c>
    </row>
    <row r="142" spans="1:5" x14ac:dyDescent="0.3">
      <c r="A142" s="1" t="s">
        <v>441</v>
      </c>
      <c r="B142" s="1" t="s">
        <v>565</v>
      </c>
      <c r="C142" t="s">
        <v>566</v>
      </c>
      <c r="D142" t="s">
        <v>523</v>
      </c>
      <c r="E142" t="s">
        <v>524</v>
      </c>
    </row>
    <row r="143" spans="1:5" x14ac:dyDescent="0.3">
      <c r="A143" s="1" t="s">
        <v>364</v>
      </c>
      <c r="B143" s="1" t="s">
        <v>1047</v>
      </c>
      <c r="C143" t="s">
        <v>1048</v>
      </c>
      <c r="D143" t="s">
        <v>917</v>
      </c>
      <c r="E143" t="s">
        <v>917</v>
      </c>
    </row>
    <row r="144" spans="1:5" x14ac:dyDescent="0.3">
      <c r="A144" s="1" t="s">
        <v>59</v>
      </c>
      <c r="B144" s="1" t="s">
        <v>1049</v>
      </c>
      <c r="C144" t="s">
        <v>838</v>
      </c>
      <c r="D144" t="s">
        <v>919</v>
      </c>
      <c r="E144" t="s">
        <v>920</v>
      </c>
    </row>
    <row r="145" spans="1:5" x14ac:dyDescent="0.3">
      <c r="A145" s="1" t="s">
        <v>424</v>
      </c>
      <c r="B145" s="1" t="s">
        <v>1050</v>
      </c>
      <c r="C145" t="s">
        <v>1051</v>
      </c>
      <c r="D145" t="s">
        <v>923</v>
      </c>
      <c r="E145" t="s">
        <v>924</v>
      </c>
    </row>
    <row r="146" spans="1:5" x14ac:dyDescent="0.3">
      <c r="A146" s="1" t="s">
        <v>60</v>
      </c>
      <c r="B146" s="1" t="s">
        <v>1052</v>
      </c>
      <c r="C146" t="s">
        <v>600</v>
      </c>
      <c r="D146" t="s">
        <v>872</v>
      </c>
      <c r="E146" t="s">
        <v>873</v>
      </c>
    </row>
    <row r="147" spans="1:5" x14ac:dyDescent="0.3">
      <c r="A147" s="1" t="s">
        <v>61</v>
      </c>
      <c r="B147" s="1" t="s">
        <v>721</v>
      </c>
      <c r="C147" t="s">
        <v>722</v>
      </c>
      <c r="D147" t="s">
        <v>709</v>
      </c>
      <c r="E147" t="s">
        <v>710</v>
      </c>
    </row>
    <row r="148" spans="1:5" x14ac:dyDescent="0.3">
      <c r="A148" s="1" t="s">
        <v>468</v>
      </c>
      <c r="B148" s="1" t="s">
        <v>678</v>
      </c>
      <c r="C148" t="s">
        <v>679</v>
      </c>
      <c r="D148" t="s">
        <v>523</v>
      </c>
      <c r="E148" t="s">
        <v>664</v>
      </c>
    </row>
    <row r="149" spans="1:5" x14ac:dyDescent="0.3">
      <c r="A149" s="1" t="s">
        <v>348</v>
      </c>
      <c r="B149" s="1" t="s">
        <v>1053</v>
      </c>
      <c r="C149" t="s">
        <v>1054</v>
      </c>
      <c r="D149" t="s">
        <v>875</v>
      </c>
      <c r="E149" t="s">
        <v>876</v>
      </c>
    </row>
    <row r="150" spans="1:5" x14ac:dyDescent="0.3">
      <c r="A150" s="1" t="s">
        <v>469</v>
      </c>
      <c r="B150" s="1" t="s">
        <v>786</v>
      </c>
      <c r="C150" t="s">
        <v>787</v>
      </c>
      <c r="D150" t="s">
        <v>709</v>
      </c>
      <c r="E150" t="s">
        <v>746</v>
      </c>
    </row>
    <row r="151" spans="1:5" x14ac:dyDescent="0.3">
      <c r="A151" s="1" t="s">
        <v>62</v>
      </c>
      <c r="B151" s="1" t="s">
        <v>567</v>
      </c>
      <c r="C151" t="s">
        <v>568</v>
      </c>
      <c r="D151" t="s">
        <v>523</v>
      </c>
      <c r="E151" t="s">
        <v>524</v>
      </c>
    </row>
    <row r="152" spans="1:5" x14ac:dyDescent="0.3">
      <c r="A152" s="1" t="s">
        <v>63</v>
      </c>
      <c r="B152" s="1" t="s">
        <v>788</v>
      </c>
      <c r="C152" t="s">
        <v>789</v>
      </c>
      <c r="D152" t="s">
        <v>709</v>
      </c>
      <c r="E152" t="s">
        <v>746</v>
      </c>
    </row>
    <row r="153" spans="1:5" x14ac:dyDescent="0.3">
      <c r="A153" s="1" t="s">
        <v>181</v>
      </c>
      <c r="B153" s="1" t="s">
        <v>569</v>
      </c>
      <c r="C153" t="s">
        <v>570</v>
      </c>
      <c r="D153" t="s">
        <v>523</v>
      </c>
      <c r="E153" t="s">
        <v>524</v>
      </c>
    </row>
    <row r="154" spans="1:5" x14ac:dyDescent="0.3">
      <c r="A154" s="1" t="s">
        <v>182</v>
      </c>
      <c r="B154" s="1" t="s">
        <v>1055</v>
      </c>
      <c r="C154" t="s">
        <v>722</v>
      </c>
      <c r="D154" t="s">
        <v>893</v>
      </c>
      <c r="E154" t="s">
        <v>894</v>
      </c>
    </row>
    <row r="155" spans="1:5" x14ac:dyDescent="0.3">
      <c r="A155" s="1" t="s">
        <v>64</v>
      </c>
      <c r="B155" s="1" t="s">
        <v>1056</v>
      </c>
      <c r="C155" t="s">
        <v>1057</v>
      </c>
      <c r="D155" t="s">
        <v>895</v>
      </c>
      <c r="E155" t="s">
        <v>896</v>
      </c>
    </row>
    <row r="156" spans="1:5" x14ac:dyDescent="0.3">
      <c r="A156" s="1" t="s">
        <v>65</v>
      </c>
      <c r="B156" s="1" t="s">
        <v>1058</v>
      </c>
      <c r="C156" t="s">
        <v>1059</v>
      </c>
      <c r="D156" t="s">
        <v>899</v>
      </c>
      <c r="E156" t="s">
        <v>900</v>
      </c>
    </row>
    <row r="157" spans="1:5" x14ac:dyDescent="0.3">
      <c r="A157" s="1" t="s">
        <v>383</v>
      </c>
      <c r="B157" s="1" t="s">
        <v>790</v>
      </c>
      <c r="C157" t="s">
        <v>791</v>
      </c>
      <c r="D157" t="s">
        <v>709</v>
      </c>
      <c r="E157" t="s">
        <v>746</v>
      </c>
    </row>
    <row r="158" spans="1:5" x14ac:dyDescent="0.3">
      <c r="A158" s="1" t="s">
        <v>183</v>
      </c>
      <c r="B158" s="1" t="s">
        <v>571</v>
      </c>
      <c r="C158" t="s">
        <v>572</v>
      </c>
      <c r="D158" t="s">
        <v>523</v>
      </c>
      <c r="E158" t="s">
        <v>524</v>
      </c>
    </row>
    <row r="159" spans="1:5" x14ac:dyDescent="0.3">
      <c r="A159" s="1" t="s">
        <v>269</v>
      </c>
      <c r="B159" s="1" t="s">
        <v>1060</v>
      </c>
      <c r="C159" t="s">
        <v>564</v>
      </c>
      <c r="D159" t="s">
        <v>909</v>
      </c>
      <c r="E159" t="s">
        <v>910</v>
      </c>
    </row>
    <row r="160" spans="1:5" x14ac:dyDescent="0.3">
      <c r="A160" s="1" t="s">
        <v>184</v>
      </c>
      <c r="B160" s="1" t="s">
        <v>1061</v>
      </c>
      <c r="C160" t="s">
        <v>735</v>
      </c>
      <c r="D160" t="s">
        <v>913</v>
      </c>
      <c r="E160" t="s">
        <v>914</v>
      </c>
    </row>
    <row r="161" spans="1:5" x14ac:dyDescent="0.3">
      <c r="A161" s="1" t="s">
        <v>425</v>
      </c>
      <c r="B161" s="1" t="s">
        <v>1062</v>
      </c>
      <c r="C161" t="s">
        <v>936</v>
      </c>
      <c r="D161" t="s">
        <v>917</v>
      </c>
      <c r="E161" t="s">
        <v>917</v>
      </c>
    </row>
    <row r="162" spans="1:5" x14ac:dyDescent="0.3">
      <c r="A162" s="1" t="s">
        <v>66</v>
      </c>
      <c r="B162" s="1" t="s">
        <v>792</v>
      </c>
      <c r="C162" t="s">
        <v>793</v>
      </c>
      <c r="D162" t="s">
        <v>709</v>
      </c>
      <c r="E162" t="s">
        <v>746</v>
      </c>
    </row>
    <row r="163" spans="1:5" x14ac:dyDescent="0.3">
      <c r="A163" s="1" t="s">
        <v>67</v>
      </c>
      <c r="B163" s="1" t="s">
        <v>573</v>
      </c>
      <c r="C163" t="s">
        <v>574</v>
      </c>
      <c r="D163" t="s">
        <v>523</v>
      </c>
      <c r="E163" t="s">
        <v>524</v>
      </c>
    </row>
    <row r="164" spans="1:5" x14ac:dyDescent="0.3">
      <c r="A164" s="1" t="s">
        <v>506</v>
      </c>
      <c r="B164" s="1" t="s">
        <v>1063</v>
      </c>
      <c r="C164" t="s">
        <v>1064</v>
      </c>
      <c r="D164" t="s">
        <v>872</v>
      </c>
      <c r="E164" t="s">
        <v>873</v>
      </c>
    </row>
    <row r="165" spans="1:5" x14ac:dyDescent="0.3">
      <c r="A165" s="1" t="s">
        <v>68</v>
      </c>
      <c r="B165" s="1" t="s">
        <v>723</v>
      </c>
      <c r="C165" t="s">
        <v>724</v>
      </c>
      <c r="D165" t="s">
        <v>709</v>
      </c>
      <c r="E165" t="s">
        <v>710</v>
      </c>
    </row>
    <row r="166" spans="1:5" x14ac:dyDescent="0.3">
      <c r="A166" s="1" t="s">
        <v>270</v>
      </c>
      <c r="B166" s="1" t="s">
        <v>680</v>
      </c>
      <c r="C166" t="s">
        <v>681</v>
      </c>
      <c r="D166" t="s">
        <v>523</v>
      </c>
      <c r="E166" t="s">
        <v>664</v>
      </c>
    </row>
    <row r="167" spans="1:5" x14ac:dyDescent="0.3">
      <c r="A167" s="1" t="s">
        <v>69</v>
      </c>
      <c r="B167" s="1" t="s">
        <v>1065</v>
      </c>
      <c r="C167" t="s">
        <v>793</v>
      </c>
      <c r="D167" t="s">
        <v>875</v>
      </c>
      <c r="E167" t="s">
        <v>876</v>
      </c>
    </row>
    <row r="168" spans="1:5" x14ac:dyDescent="0.3">
      <c r="A168" s="1" t="s">
        <v>70</v>
      </c>
      <c r="B168" s="1" t="s">
        <v>1066</v>
      </c>
      <c r="C168" t="s">
        <v>1067</v>
      </c>
      <c r="D168" t="s">
        <v>879</v>
      </c>
      <c r="E168" t="s">
        <v>880</v>
      </c>
    </row>
    <row r="169" spans="1:5" x14ac:dyDescent="0.3">
      <c r="A169" s="1" t="s">
        <v>384</v>
      </c>
      <c r="B169" s="1" t="s">
        <v>1068</v>
      </c>
      <c r="C169" t="s">
        <v>1069</v>
      </c>
      <c r="D169" t="s">
        <v>883</v>
      </c>
      <c r="E169" t="s">
        <v>884</v>
      </c>
    </row>
    <row r="170" spans="1:5" x14ac:dyDescent="0.3">
      <c r="A170" s="1" t="s">
        <v>71</v>
      </c>
      <c r="B170" s="1" t="s">
        <v>794</v>
      </c>
      <c r="C170" t="s">
        <v>795</v>
      </c>
      <c r="D170" t="s">
        <v>709</v>
      </c>
      <c r="E170" t="s">
        <v>746</v>
      </c>
    </row>
    <row r="171" spans="1:5" x14ac:dyDescent="0.3">
      <c r="A171" s="1" t="s">
        <v>470</v>
      </c>
      <c r="B171" s="1" t="s">
        <v>575</v>
      </c>
      <c r="C171" t="s">
        <v>576</v>
      </c>
      <c r="D171" t="s">
        <v>523</v>
      </c>
      <c r="E171" t="s">
        <v>524</v>
      </c>
    </row>
    <row r="172" spans="1:5" x14ac:dyDescent="0.3">
      <c r="A172" s="1" t="s">
        <v>185</v>
      </c>
      <c r="B172" s="1" t="s">
        <v>1070</v>
      </c>
      <c r="C172" t="s">
        <v>1071</v>
      </c>
      <c r="D172" t="s">
        <v>893</v>
      </c>
      <c r="E172" t="s">
        <v>894</v>
      </c>
    </row>
    <row r="173" spans="1:5" x14ac:dyDescent="0.3">
      <c r="A173" s="1" t="s">
        <v>426</v>
      </c>
      <c r="B173" s="1" t="s">
        <v>1072</v>
      </c>
      <c r="C173" t="s">
        <v>605</v>
      </c>
      <c r="D173" t="s">
        <v>895</v>
      </c>
      <c r="E173" t="s">
        <v>896</v>
      </c>
    </row>
    <row r="174" spans="1:5" x14ac:dyDescent="0.3">
      <c r="A174" s="1" t="s">
        <v>72</v>
      </c>
      <c r="B174" s="1" t="s">
        <v>1073</v>
      </c>
      <c r="C174" t="s">
        <v>672</v>
      </c>
      <c r="D174" t="s">
        <v>899</v>
      </c>
      <c r="E174" t="s">
        <v>900</v>
      </c>
    </row>
    <row r="175" spans="1:5" x14ac:dyDescent="0.3">
      <c r="A175" s="1" t="s">
        <v>490</v>
      </c>
      <c r="B175" s="1" t="s">
        <v>1074</v>
      </c>
      <c r="C175" t="s">
        <v>1075</v>
      </c>
      <c r="D175" t="s">
        <v>902</v>
      </c>
      <c r="E175" t="s">
        <v>903</v>
      </c>
    </row>
    <row r="176" spans="1:5" x14ac:dyDescent="0.3">
      <c r="A176" s="1" t="s">
        <v>271</v>
      </c>
      <c r="B176" s="1" t="s">
        <v>1076</v>
      </c>
      <c r="C176" t="s">
        <v>1077</v>
      </c>
      <c r="D176" t="s">
        <v>906</v>
      </c>
      <c r="E176" t="s">
        <v>903</v>
      </c>
    </row>
    <row r="177" spans="1:5" x14ac:dyDescent="0.3">
      <c r="A177" s="1" t="s">
        <v>385</v>
      </c>
      <c r="B177" s="1" t="s">
        <v>796</v>
      </c>
      <c r="C177" t="s">
        <v>797</v>
      </c>
      <c r="D177" t="s">
        <v>709</v>
      </c>
      <c r="E177" t="s">
        <v>746</v>
      </c>
    </row>
    <row r="178" spans="1:5" x14ac:dyDescent="0.3">
      <c r="A178" s="1" t="s">
        <v>321</v>
      </c>
      <c r="B178" s="1" t="s">
        <v>577</v>
      </c>
      <c r="C178" t="s">
        <v>578</v>
      </c>
      <c r="D178" t="s">
        <v>523</v>
      </c>
      <c r="E178" t="s">
        <v>524</v>
      </c>
    </row>
    <row r="179" spans="1:5" x14ac:dyDescent="0.3">
      <c r="A179" s="1" t="s">
        <v>73</v>
      </c>
      <c r="B179" s="1" t="s">
        <v>798</v>
      </c>
      <c r="C179" t="s">
        <v>793</v>
      </c>
      <c r="D179" t="s">
        <v>709</v>
      </c>
      <c r="E179" t="s">
        <v>746</v>
      </c>
    </row>
    <row r="180" spans="1:5" x14ac:dyDescent="0.3">
      <c r="A180" s="1" t="s">
        <v>516</v>
      </c>
      <c r="B180" s="1" t="s">
        <v>579</v>
      </c>
      <c r="C180" t="s">
        <v>580</v>
      </c>
      <c r="D180" t="s">
        <v>523</v>
      </c>
      <c r="E180" t="s">
        <v>524</v>
      </c>
    </row>
    <row r="181" spans="1:5" x14ac:dyDescent="0.3">
      <c r="A181" s="1" t="s">
        <v>457</v>
      </c>
      <c r="B181" s="1" t="s">
        <v>1078</v>
      </c>
      <c r="C181" t="s">
        <v>1079</v>
      </c>
      <c r="D181" t="s">
        <v>923</v>
      </c>
      <c r="E181" t="s">
        <v>924</v>
      </c>
    </row>
    <row r="182" spans="1:5" x14ac:dyDescent="0.3">
      <c r="A182" s="1" t="s">
        <v>186</v>
      </c>
      <c r="B182" s="1" t="s">
        <v>1080</v>
      </c>
      <c r="C182" t="s">
        <v>1081</v>
      </c>
      <c r="D182" t="s">
        <v>872</v>
      </c>
      <c r="E182" t="s">
        <v>873</v>
      </c>
    </row>
    <row r="183" spans="1:5" x14ac:dyDescent="0.3">
      <c r="A183" s="1" t="s">
        <v>507</v>
      </c>
      <c r="B183" s="1" t="s">
        <v>799</v>
      </c>
      <c r="C183" t="s">
        <v>536</v>
      </c>
      <c r="D183" t="s">
        <v>709</v>
      </c>
      <c r="E183" t="s">
        <v>746</v>
      </c>
    </row>
    <row r="184" spans="1:5" x14ac:dyDescent="0.3">
      <c r="A184" s="1" t="s">
        <v>187</v>
      </c>
      <c r="B184" s="1" t="s">
        <v>581</v>
      </c>
      <c r="C184" t="s">
        <v>582</v>
      </c>
      <c r="D184" t="s">
        <v>523</v>
      </c>
      <c r="E184" t="s">
        <v>524</v>
      </c>
    </row>
    <row r="185" spans="1:5" x14ac:dyDescent="0.3">
      <c r="A185" s="1" t="s">
        <v>188</v>
      </c>
      <c r="B185" s="1" t="s">
        <v>1082</v>
      </c>
      <c r="C185" t="s">
        <v>1083</v>
      </c>
      <c r="D185" t="s">
        <v>875</v>
      </c>
      <c r="E185" t="s">
        <v>876</v>
      </c>
    </row>
    <row r="186" spans="1:5" x14ac:dyDescent="0.3">
      <c r="A186" s="1" t="s">
        <v>74</v>
      </c>
      <c r="B186" s="1" t="s">
        <v>1084</v>
      </c>
      <c r="C186" t="s">
        <v>787</v>
      </c>
      <c r="D186" t="s">
        <v>879</v>
      </c>
      <c r="E186" t="s">
        <v>880</v>
      </c>
    </row>
    <row r="187" spans="1:5" x14ac:dyDescent="0.3">
      <c r="A187" s="1" t="s">
        <v>272</v>
      </c>
      <c r="B187" s="1" t="s">
        <v>1085</v>
      </c>
      <c r="C187" t="s">
        <v>801</v>
      </c>
      <c r="D187" t="s">
        <v>883</v>
      </c>
      <c r="E187" t="s">
        <v>884</v>
      </c>
    </row>
    <row r="188" spans="1:5" x14ac:dyDescent="0.3">
      <c r="A188" s="1" t="s">
        <v>75</v>
      </c>
      <c r="B188" s="1" t="s">
        <v>1086</v>
      </c>
      <c r="C188" t="s">
        <v>1087</v>
      </c>
      <c r="D188" t="s">
        <v>1396</v>
      </c>
      <c r="E188" t="s">
        <v>886</v>
      </c>
    </row>
    <row r="189" spans="1:5" x14ac:dyDescent="0.3">
      <c r="A189" s="1" t="s">
        <v>273</v>
      </c>
      <c r="B189" s="1" t="s">
        <v>1088</v>
      </c>
      <c r="C189" t="s">
        <v>1089</v>
      </c>
      <c r="D189" t="s">
        <v>889</v>
      </c>
      <c r="E189" t="s">
        <v>890</v>
      </c>
    </row>
    <row r="190" spans="1:5" x14ac:dyDescent="0.3">
      <c r="A190" s="1" t="s">
        <v>386</v>
      </c>
      <c r="B190" s="1" t="s">
        <v>1090</v>
      </c>
      <c r="C190" t="s">
        <v>1057</v>
      </c>
      <c r="D190" t="s">
        <v>893</v>
      </c>
      <c r="E190" t="s">
        <v>894</v>
      </c>
    </row>
    <row r="191" spans="1:5" x14ac:dyDescent="0.3">
      <c r="A191" s="1" t="s">
        <v>442</v>
      </c>
      <c r="B191" s="1" t="s">
        <v>1091</v>
      </c>
      <c r="C191" t="s">
        <v>1092</v>
      </c>
      <c r="D191" t="s">
        <v>895</v>
      </c>
      <c r="E191" t="s">
        <v>896</v>
      </c>
    </row>
    <row r="192" spans="1:5" x14ac:dyDescent="0.3">
      <c r="A192" s="1" t="s">
        <v>76</v>
      </c>
      <c r="B192" s="1" t="s">
        <v>1093</v>
      </c>
      <c r="C192" t="s">
        <v>1094</v>
      </c>
      <c r="D192" t="s">
        <v>899</v>
      </c>
      <c r="E192" t="s">
        <v>900</v>
      </c>
    </row>
    <row r="193" spans="1:5" x14ac:dyDescent="0.3">
      <c r="A193" s="1" t="s">
        <v>274</v>
      </c>
      <c r="B193" s="1" t="s">
        <v>800</v>
      </c>
      <c r="C193" t="s">
        <v>801</v>
      </c>
      <c r="D193" t="s">
        <v>709</v>
      </c>
      <c r="E193" t="s">
        <v>746</v>
      </c>
    </row>
    <row r="194" spans="1:5" x14ac:dyDescent="0.3">
      <c r="A194" s="1" t="s">
        <v>77</v>
      </c>
      <c r="B194" s="1" t="s">
        <v>583</v>
      </c>
      <c r="C194" t="s">
        <v>584</v>
      </c>
      <c r="D194" t="s">
        <v>523</v>
      </c>
      <c r="E194" t="s">
        <v>524</v>
      </c>
    </row>
    <row r="195" spans="1:5" x14ac:dyDescent="0.3">
      <c r="A195" s="1" t="s">
        <v>409</v>
      </c>
      <c r="B195" s="1" t="s">
        <v>1095</v>
      </c>
      <c r="C195" t="s">
        <v>963</v>
      </c>
      <c r="D195" t="s">
        <v>909</v>
      </c>
      <c r="E195" t="s">
        <v>910</v>
      </c>
    </row>
    <row r="196" spans="1:5" x14ac:dyDescent="0.3">
      <c r="A196" s="1" t="s">
        <v>458</v>
      </c>
      <c r="B196" s="1" t="s">
        <v>1096</v>
      </c>
      <c r="C196" t="s">
        <v>1097</v>
      </c>
      <c r="D196" t="s">
        <v>913</v>
      </c>
      <c r="E196" t="s">
        <v>914</v>
      </c>
    </row>
    <row r="197" spans="1:5" x14ac:dyDescent="0.3">
      <c r="A197" s="1" t="s">
        <v>78</v>
      </c>
      <c r="B197" s="1" t="s">
        <v>802</v>
      </c>
      <c r="C197" t="s">
        <v>803</v>
      </c>
      <c r="D197" t="s">
        <v>709</v>
      </c>
      <c r="E197" t="s">
        <v>746</v>
      </c>
    </row>
    <row r="198" spans="1:5" x14ac:dyDescent="0.3">
      <c r="A198" s="1" t="s">
        <v>79</v>
      </c>
      <c r="B198" s="1" t="s">
        <v>585</v>
      </c>
      <c r="C198" t="s">
        <v>586</v>
      </c>
      <c r="D198" t="s">
        <v>523</v>
      </c>
      <c r="E198" t="s">
        <v>524</v>
      </c>
    </row>
    <row r="199" spans="1:5" x14ac:dyDescent="0.3">
      <c r="A199" s="1" t="s">
        <v>80</v>
      </c>
      <c r="B199" s="1" t="s">
        <v>1098</v>
      </c>
      <c r="C199" t="s">
        <v>1099</v>
      </c>
      <c r="D199" t="s">
        <v>923</v>
      </c>
      <c r="E199" t="s">
        <v>924</v>
      </c>
    </row>
    <row r="200" spans="1:5" x14ac:dyDescent="0.3">
      <c r="A200" s="1" t="s">
        <v>81</v>
      </c>
      <c r="B200" s="1" t="s">
        <v>1100</v>
      </c>
      <c r="C200" t="s">
        <v>1101</v>
      </c>
      <c r="D200" t="s">
        <v>872</v>
      </c>
      <c r="E200" t="s">
        <v>873</v>
      </c>
    </row>
    <row r="201" spans="1:5" x14ac:dyDescent="0.3">
      <c r="A201" s="1" t="s">
        <v>189</v>
      </c>
      <c r="B201" s="1" t="s">
        <v>725</v>
      </c>
      <c r="C201" t="s">
        <v>726</v>
      </c>
      <c r="D201" t="s">
        <v>709</v>
      </c>
      <c r="E201" t="s">
        <v>710</v>
      </c>
    </row>
    <row r="202" spans="1:5" x14ac:dyDescent="0.3">
      <c r="A202" s="1" t="s">
        <v>82</v>
      </c>
      <c r="B202" s="1" t="s">
        <v>682</v>
      </c>
      <c r="C202" t="s">
        <v>683</v>
      </c>
      <c r="D202" t="s">
        <v>523</v>
      </c>
      <c r="E202" t="s">
        <v>664</v>
      </c>
    </row>
    <row r="203" spans="1:5" x14ac:dyDescent="0.3">
      <c r="A203" s="1" t="s">
        <v>83</v>
      </c>
      <c r="B203" s="1" t="s">
        <v>804</v>
      </c>
      <c r="C203" t="s">
        <v>805</v>
      </c>
      <c r="D203" t="s">
        <v>709</v>
      </c>
      <c r="E203" t="s">
        <v>746</v>
      </c>
    </row>
    <row r="204" spans="1:5" x14ac:dyDescent="0.3">
      <c r="A204" s="1" t="s">
        <v>84</v>
      </c>
      <c r="B204" s="1" t="s">
        <v>587</v>
      </c>
      <c r="C204" t="s">
        <v>588</v>
      </c>
      <c r="D204" t="s">
        <v>523</v>
      </c>
      <c r="E204" t="s">
        <v>524</v>
      </c>
    </row>
    <row r="205" spans="1:5" x14ac:dyDescent="0.3">
      <c r="A205" s="1" t="s">
        <v>322</v>
      </c>
      <c r="B205" s="1" t="s">
        <v>1102</v>
      </c>
      <c r="C205" t="s">
        <v>1103</v>
      </c>
      <c r="D205" t="s">
        <v>883</v>
      </c>
      <c r="E205" t="s">
        <v>884</v>
      </c>
    </row>
    <row r="206" spans="1:5" x14ac:dyDescent="0.3">
      <c r="A206" s="1" t="s">
        <v>508</v>
      </c>
      <c r="B206" s="1" t="s">
        <v>806</v>
      </c>
      <c r="C206" t="s">
        <v>807</v>
      </c>
      <c r="D206" t="s">
        <v>709</v>
      </c>
      <c r="E206" t="s">
        <v>746</v>
      </c>
    </row>
    <row r="207" spans="1:5" x14ac:dyDescent="0.3">
      <c r="A207" s="1" t="s">
        <v>517</v>
      </c>
      <c r="B207" s="1" t="s">
        <v>589</v>
      </c>
      <c r="C207" t="s">
        <v>590</v>
      </c>
      <c r="D207" t="s">
        <v>523</v>
      </c>
      <c r="E207" t="s">
        <v>524</v>
      </c>
    </row>
    <row r="208" spans="1:5" x14ac:dyDescent="0.3">
      <c r="A208" s="1" t="s">
        <v>275</v>
      </c>
      <c r="B208" s="1" t="s">
        <v>1104</v>
      </c>
      <c r="C208" t="s">
        <v>1105</v>
      </c>
      <c r="D208" t="s">
        <v>893</v>
      </c>
      <c r="E208" t="s">
        <v>894</v>
      </c>
    </row>
    <row r="209" spans="1:5" x14ac:dyDescent="0.3">
      <c r="A209" s="1" t="s">
        <v>190</v>
      </c>
      <c r="B209" s="1" t="s">
        <v>1106</v>
      </c>
      <c r="C209" t="s">
        <v>1107</v>
      </c>
      <c r="D209" t="s">
        <v>895</v>
      </c>
      <c r="E209" t="s">
        <v>896</v>
      </c>
    </row>
    <row r="210" spans="1:5" x14ac:dyDescent="0.3">
      <c r="A210" s="1" t="s">
        <v>191</v>
      </c>
      <c r="B210" s="1" t="s">
        <v>1108</v>
      </c>
      <c r="C210" t="s">
        <v>1109</v>
      </c>
      <c r="D210" t="s">
        <v>899</v>
      </c>
      <c r="E210" t="s">
        <v>900</v>
      </c>
    </row>
    <row r="211" spans="1:5" x14ac:dyDescent="0.3">
      <c r="A211" s="1" t="s">
        <v>85</v>
      </c>
      <c r="B211" s="1" t="s">
        <v>1110</v>
      </c>
      <c r="C211" t="s">
        <v>1111</v>
      </c>
      <c r="D211" t="s">
        <v>902</v>
      </c>
      <c r="E211" t="s">
        <v>903</v>
      </c>
    </row>
    <row r="212" spans="1:5" x14ac:dyDescent="0.3">
      <c r="A212" s="1" t="s">
        <v>192</v>
      </c>
      <c r="B212" s="1" t="s">
        <v>808</v>
      </c>
      <c r="C212" t="s">
        <v>809</v>
      </c>
      <c r="D212" t="s">
        <v>709</v>
      </c>
      <c r="E212" t="s">
        <v>746</v>
      </c>
    </row>
    <row r="213" spans="1:5" x14ac:dyDescent="0.3">
      <c r="A213" s="1" t="s">
        <v>193</v>
      </c>
      <c r="B213" s="1" t="s">
        <v>591</v>
      </c>
      <c r="C213" t="s">
        <v>592</v>
      </c>
      <c r="D213" t="s">
        <v>523</v>
      </c>
      <c r="E213" t="s">
        <v>524</v>
      </c>
    </row>
    <row r="214" spans="1:5" x14ac:dyDescent="0.3">
      <c r="A214" s="1" t="s">
        <v>509</v>
      </c>
      <c r="B214" s="1" t="s">
        <v>810</v>
      </c>
      <c r="C214" t="s">
        <v>811</v>
      </c>
      <c r="D214" t="s">
        <v>709</v>
      </c>
      <c r="E214" t="s">
        <v>746</v>
      </c>
    </row>
    <row r="215" spans="1:5" x14ac:dyDescent="0.3">
      <c r="A215" s="1" t="s">
        <v>86</v>
      </c>
      <c r="B215" s="1" t="s">
        <v>593</v>
      </c>
      <c r="C215" t="s">
        <v>594</v>
      </c>
      <c r="D215" t="s">
        <v>523</v>
      </c>
      <c r="E215" t="s">
        <v>524</v>
      </c>
    </row>
    <row r="216" spans="1:5" x14ac:dyDescent="0.3">
      <c r="A216" s="1" t="s">
        <v>276</v>
      </c>
      <c r="B216" s="1" t="s">
        <v>1112</v>
      </c>
      <c r="C216" t="s">
        <v>679</v>
      </c>
      <c r="D216" t="s">
        <v>919</v>
      </c>
      <c r="E216" t="s">
        <v>920</v>
      </c>
    </row>
    <row r="217" spans="1:5" x14ac:dyDescent="0.3">
      <c r="A217" s="1" t="s">
        <v>277</v>
      </c>
      <c r="B217" s="1" t="s">
        <v>1113</v>
      </c>
      <c r="C217" t="s">
        <v>1114</v>
      </c>
      <c r="D217" t="s">
        <v>923</v>
      </c>
      <c r="E217" t="s">
        <v>924</v>
      </c>
    </row>
    <row r="218" spans="1:5" x14ac:dyDescent="0.3">
      <c r="A218" s="1" t="s">
        <v>427</v>
      </c>
      <c r="B218" s="1" t="s">
        <v>812</v>
      </c>
      <c r="C218" t="s">
        <v>813</v>
      </c>
      <c r="D218" t="s">
        <v>709</v>
      </c>
      <c r="E218" t="s">
        <v>746</v>
      </c>
    </row>
    <row r="219" spans="1:5" x14ac:dyDescent="0.3">
      <c r="A219" s="1" t="s">
        <v>194</v>
      </c>
      <c r="B219" s="1" t="s">
        <v>595</v>
      </c>
      <c r="C219" t="s">
        <v>596</v>
      </c>
      <c r="D219" t="s">
        <v>523</v>
      </c>
      <c r="E219" t="s">
        <v>524</v>
      </c>
    </row>
    <row r="220" spans="1:5" x14ac:dyDescent="0.3">
      <c r="A220" s="1" t="s">
        <v>443</v>
      </c>
      <c r="B220" s="1" t="s">
        <v>684</v>
      </c>
      <c r="C220" t="s">
        <v>685</v>
      </c>
      <c r="D220" t="s">
        <v>523</v>
      </c>
      <c r="E220" t="s">
        <v>664</v>
      </c>
    </row>
    <row r="221" spans="1:5" x14ac:dyDescent="0.3">
      <c r="A221" s="1" t="s">
        <v>518</v>
      </c>
      <c r="B221" s="1" t="s">
        <v>1115</v>
      </c>
      <c r="C221" t="s">
        <v>1116</v>
      </c>
      <c r="D221" t="s">
        <v>875</v>
      </c>
      <c r="E221" t="s">
        <v>876</v>
      </c>
    </row>
    <row r="222" spans="1:5" x14ac:dyDescent="0.3">
      <c r="A222" s="1" t="s">
        <v>195</v>
      </c>
      <c r="B222" s="1" t="s">
        <v>1117</v>
      </c>
      <c r="C222" t="s">
        <v>955</v>
      </c>
      <c r="D222" t="s">
        <v>879</v>
      </c>
      <c r="E222" t="s">
        <v>880</v>
      </c>
    </row>
    <row r="223" spans="1:5" x14ac:dyDescent="0.3">
      <c r="A223" s="1" t="s">
        <v>87</v>
      </c>
      <c r="B223" s="1" t="s">
        <v>1118</v>
      </c>
      <c r="C223" t="s">
        <v>1119</v>
      </c>
      <c r="D223" t="s">
        <v>883</v>
      </c>
      <c r="E223" t="s">
        <v>884</v>
      </c>
    </row>
    <row r="224" spans="1:5" x14ac:dyDescent="0.3">
      <c r="A224" s="1" t="s">
        <v>410</v>
      </c>
      <c r="B224" s="1" t="s">
        <v>814</v>
      </c>
      <c r="C224" t="s">
        <v>623</v>
      </c>
      <c r="D224" t="s">
        <v>709</v>
      </c>
      <c r="E224" t="s">
        <v>746</v>
      </c>
    </row>
    <row r="225" spans="1:5" x14ac:dyDescent="0.3">
      <c r="A225" s="1" t="s">
        <v>491</v>
      </c>
      <c r="B225" s="1" t="s">
        <v>597</v>
      </c>
      <c r="C225" t="s">
        <v>598</v>
      </c>
      <c r="D225" t="s">
        <v>523</v>
      </c>
      <c r="E225" t="s">
        <v>524</v>
      </c>
    </row>
    <row r="226" spans="1:5" x14ac:dyDescent="0.3">
      <c r="A226" s="1" t="s">
        <v>88</v>
      </c>
      <c r="B226" s="1" t="s">
        <v>599</v>
      </c>
      <c r="C226" t="s">
        <v>600</v>
      </c>
      <c r="D226" t="s">
        <v>523</v>
      </c>
      <c r="E226" t="s">
        <v>524</v>
      </c>
    </row>
    <row r="227" spans="1:5" x14ac:dyDescent="0.3">
      <c r="A227" s="1" t="s">
        <v>428</v>
      </c>
      <c r="B227" s="1" t="s">
        <v>815</v>
      </c>
      <c r="C227" t="s">
        <v>816</v>
      </c>
      <c r="D227" t="s">
        <v>709</v>
      </c>
      <c r="E227" t="s">
        <v>746</v>
      </c>
    </row>
    <row r="228" spans="1:5" x14ac:dyDescent="0.3">
      <c r="A228" s="1" t="s">
        <v>510</v>
      </c>
      <c r="B228" s="1" t="s">
        <v>601</v>
      </c>
      <c r="C228" t="s">
        <v>540</v>
      </c>
      <c r="D228" t="s">
        <v>523</v>
      </c>
      <c r="E228" t="s">
        <v>524</v>
      </c>
    </row>
    <row r="229" spans="1:5" x14ac:dyDescent="0.3">
      <c r="A229" s="1" t="s">
        <v>89</v>
      </c>
      <c r="B229" s="1" t="s">
        <v>1120</v>
      </c>
      <c r="C229" t="s">
        <v>1121</v>
      </c>
      <c r="D229" t="s">
        <v>902</v>
      </c>
      <c r="E229" t="s">
        <v>903</v>
      </c>
    </row>
    <row r="230" spans="1:5" x14ac:dyDescent="0.3">
      <c r="A230" s="1" t="s">
        <v>196</v>
      </c>
      <c r="B230" s="1" t="s">
        <v>1122</v>
      </c>
      <c r="C230" t="s">
        <v>1123</v>
      </c>
      <c r="D230" t="s">
        <v>906</v>
      </c>
      <c r="E230" t="s">
        <v>903</v>
      </c>
    </row>
    <row r="231" spans="1:5" x14ac:dyDescent="0.3">
      <c r="A231" s="1" t="s">
        <v>90</v>
      </c>
      <c r="B231" s="1" t="s">
        <v>1124</v>
      </c>
      <c r="C231" t="s">
        <v>1125</v>
      </c>
      <c r="D231" t="s">
        <v>909</v>
      </c>
      <c r="E231" t="s">
        <v>910</v>
      </c>
    </row>
    <row r="232" spans="1:5" x14ac:dyDescent="0.3">
      <c r="A232" s="1" t="s">
        <v>91</v>
      </c>
      <c r="B232" s="1" t="s">
        <v>1126</v>
      </c>
      <c r="C232" t="s">
        <v>641</v>
      </c>
      <c r="D232" t="s">
        <v>913</v>
      </c>
      <c r="E232" t="s">
        <v>914</v>
      </c>
    </row>
    <row r="233" spans="1:5" x14ac:dyDescent="0.3">
      <c r="A233" s="1" t="s">
        <v>471</v>
      </c>
      <c r="B233" s="1" t="s">
        <v>817</v>
      </c>
      <c r="C233" t="s">
        <v>818</v>
      </c>
      <c r="D233" t="s">
        <v>709</v>
      </c>
      <c r="E233" t="s">
        <v>746</v>
      </c>
    </row>
    <row r="234" spans="1:5" x14ac:dyDescent="0.3">
      <c r="A234" s="1" t="s">
        <v>197</v>
      </c>
      <c r="B234" s="1" t="s">
        <v>602</v>
      </c>
      <c r="C234" t="s">
        <v>603</v>
      </c>
      <c r="D234" t="s">
        <v>523</v>
      </c>
      <c r="E234" t="s">
        <v>524</v>
      </c>
    </row>
    <row r="235" spans="1:5" x14ac:dyDescent="0.3">
      <c r="A235" s="1" t="s">
        <v>278</v>
      </c>
      <c r="B235" s="1" t="s">
        <v>1127</v>
      </c>
      <c r="C235" t="s">
        <v>1128</v>
      </c>
      <c r="D235" t="s">
        <v>923</v>
      </c>
      <c r="E235" t="s">
        <v>924</v>
      </c>
    </row>
    <row r="236" spans="1:5" x14ac:dyDescent="0.3">
      <c r="A236" s="1" t="s">
        <v>279</v>
      </c>
      <c r="B236" s="1" t="s">
        <v>1129</v>
      </c>
      <c r="C236" t="s">
        <v>1130</v>
      </c>
      <c r="D236" t="s">
        <v>872</v>
      </c>
      <c r="E236" t="s">
        <v>873</v>
      </c>
    </row>
    <row r="237" spans="1:5" x14ac:dyDescent="0.3">
      <c r="A237" s="1" t="s">
        <v>429</v>
      </c>
      <c r="B237" s="1" t="s">
        <v>727</v>
      </c>
      <c r="C237" t="s">
        <v>728</v>
      </c>
      <c r="D237" t="s">
        <v>709</v>
      </c>
      <c r="E237" t="s">
        <v>710</v>
      </c>
    </row>
    <row r="238" spans="1:5" x14ac:dyDescent="0.3">
      <c r="A238" s="1" t="s">
        <v>280</v>
      </c>
      <c r="B238" s="1" t="s">
        <v>819</v>
      </c>
      <c r="C238" t="s">
        <v>820</v>
      </c>
      <c r="D238" t="s">
        <v>709</v>
      </c>
      <c r="E238" t="s">
        <v>746</v>
      </c>
    </row>
    <row r="239" spans="1:5" x14ac:dyDescent="0.3">
      <c r="A239" s="1" t="s">
        <v>198</v>
      </c>
      <c r="B239" s="1" t="s">
        <v>604</v>
      </c>
      <c r="C239" t="s">
        <v>605</v>
      </c>
      <c r="D239" t="s">
        <v>523</v>
      </c>
      <c r="E239" t="s">
        <v>524</v>
      </c>
    </row>
    <row r="240" spans="1:5" x14ac:dyDescent="0.3">
      <c r="A240" s="1" t="s">
        <v>92</v>
      </c>
      <c r="B240" s="1" t="s">
        <v>1131</v>
      </c>
      <c r="C240" t="s">
        <v>1132</v>
      </c>
      <c r="D240" t="s">
        <v>879</v>
      </c>
      <c r="E240" t="s">
        <v>880</v>
      </c>
    </row>
    <row r="241" spans="1:5" x14ac:dyDescent="0.3">
      <c r="A241" s="1" t="s">
        <v>93</v>
      </c>
      <c r="B241" s="1" t="s">
        <v>1133</v>
      </c>
      <c r="C241" t="s">
        <v>1134</v>
      </c>
      <c r="D241" t="s">
        <v>883</v>
      </c>
      <c r="E241" t="s">
        <v>884</v>
      </c>
    </row>
    <row r="242" spans="1:5" x14ac:dyDescent="0.3">
      <c r="A242" s="1" t="s">
        <v>365</v>
      </c>
      <c r="B242" s="1" t="s">
        <v>821</v>
      </c>
      <c r="C242" t="s">
        <v>822</v>
      </c>
      <c r="D242" t="s">
        <v>709</v>
      </c>
      <c r="E242" t="s">
        <v>746</v>
      </c>
    </row>
    <row r="243" spans="1:5" x14ac:dyDescent="0.3">
      <c r="A243" s="1" t="s">
        <v>430</v>
      </c>
      <c r="B243" s="1" t="s">
        <v>606</v>
      </c>
      <c r="C243" t="s">
        <v>540</v>
      </c>
      <c r="D243" t="s">
        <v>523</v>
      </c>
      <c r="E243" t="s">
        <v>524</v>
      </c>
    </row>
    <row r="244" spans="1:5" x14ac:dyDescent="0.3">
      <c r="A244" s="1" t="s">
        <v>199</v>
      </c>
      <c r="B244" s="1" t="s">
        <v>823</v>
      </c>
      <c r="C244" t="s">
        <v>824</v>
      </c>
      <c r="D244" t="s">
        <v>709</v>
      </c>
      <c r="E244" t="s">
        <v>746</v>
      </c>
    </row>
    <row r="245" spans="1:5" x14ac:dyDescent="0.3">
      <c r="A245" s="1" t="s">
        <v>94</v>
      </c>
      <c r="B245" s="1" t="s">
        <v>607</v>
      </c>
      <c r="C245" t="s">
        <v>608</v>
      </c>
      <c r="D245" t="s">
        <v>523</v>
      </c>
      <c r="E245" t="s">
        <v>524</v>
      </c>
    </row>
    <row r="246" spans="1:5" x14ac:dyDescent="0.3">
      <c r="A246" s="1" t="s">
        <v>281</v>
      </c>
      <c r="B246" s="1" t="s">
        <v>1135</v>
      </c>
      <c r="C246" t="s">
        <v>1136</v>
      </c>
      <c r="D246" t="s">
        <v>899</v>
      </c>
      <c r="E246" t="s">
        <v>900</v>
      </c>
    </row>
    <row r="247" spans="1:5" x14ac:dyDescent="0.3">
      <c r="A247" s="1" t="s">
        <v>387</v>
      </c>
      <c r="B247" s="1" t="s">
        <v>1137</v>
      </c>
      <c r="C247" t="s">
        <v>1138</v>
      </c>
      <c r="D247" t="s">
        <v>902</v>
      </c>
      <c r="E247" t="s">
        <v>903</v>
      </c>
    </row>
    <row r="248" spans="1:5" x14ac:dyDescent="0.3">
      <c r="A248" s="1" t="s">
        <v>431</v>
      </c>
      <c r="B248" s="1" t="s">
        <v>1139</v>
      </c>
      <c r="C248" t="s">
        <v>1140</v>
      </c>
      <c r="D248" t="s">
        <v>906</v>
      </c>
      <c r="E248" t="s">
        <v>903</v>
      </c>
    </row>
    <row r="249" spans="1:5" x14ac:dyDescent="0.3">
      <c r="A249" s="1" t="s">
        <v>200</v>
      </c>
      <c r="B249" s="1" t="s">
        <v>1141</v>
      </c>
      <c r="C249" t="s">
        <v>623</v>
      </c>
      <c r="D249" t="s">
        <v>909</v>
      </c>
      <c r="E249" t="s">
        <v>910</v>
      </c>
    </row>
    <row r="250" spans="1:5" x14ac:dyDescent="0.3">
      <c r="A250" s="1" t="s">
        <v>459</v>
      </c>
      <c r="B250" s="1" t="s">
        <v>1142</v>
      </c>
      <c r="C250" t="s">
        <v>1143</v>
      </c>
      <c r="D250" t="s">
        <v>913</v>
      </c>
      <c r="E250" t="s">
        <v>914</v>
      </c>
    </row>
    <row r="251" spans="1:5" x14ac:dyDescent="0.3">
      <c r="A251" s="1" t="s">
        <v>95</v>
      </c>
      <c r="B251" s="1" t="s">
        <v>1144</v>
      </c>
      <c r="C251" t="s">
        <v>801</v>
      </c>
      <c r="D251" t="s">
        <v>917</v>
      </c>
      <c r="E251" t="s">
        <v>917</v>
      </c>
    </row>
    <row r="252" spans="1:5" x14ac:dyDescent="0.3">
      <c r="A252" s="1" t="s">
        <v>96</v>
      </c>
      <c r="B252" s="1" t="s">
        <v>1145</v>
      </c>
      <c r="C252" t="s">
        <v>1146</v>
      </c>
      <c r="D252" t="s">
        <v>919</v>
      </c>
      <c r="E252" t="s">
        <v>920</v>
      </c>
    </row>
    <row r="253" spans="1:5" x14ac:dyDescent="0.3">
      <c r="A253" s="1" t="s">
        <v>201</v>
      </c>
      <c r="B253" s="1" t="s">
        <v>1147</v>
      </c>
      <c r="C253" t="s">
        <v>1148</v>
      </c>
      <c r="D253" t="s">
        <v>923</v>
      </c>
      <c r="E253" t="s">
        <v>924</v>
      </c>
    </row>
    <row r="254" spans="1:5" x14ac:dyDescent="0.3">
      <c r="A254" s="1" t="s">
        <v>97</v>
      </c>
      <c r="B254" s="1" t="s">
        <v>1149</v>
      </c>
      <c r="C254" t="s">
        <v>1150</v>
      </c>
      <c r="D254" t="s">
        <v>872</v>
      </c>
      <c r="E254" t="s">
        <v>873</v>
      </c>
    </row>
    <row r="255" spans="1:5" x14ac:dyDescent="0.3">
      <c r="A255" s="1" t="s">
        <v>98</v>
      </c>
      <c r="B255" s="1" t="s">
        <v>729</v>
      </c>
      <c r="C255" t="s">
        <v>564</v>
      </c>
      <c r="D255" t="s">
        <v>709</v>
      </c>
      <c r="E255" t="s">
        <v>710</v>
      </c>
    </row>
    <row r="256" spans="1:5" x14ac:dyDescent="0.3">
      <c r="A256" s="1" t="s">
        <v>99</v>
      </c>
      <c r="B256" s="1" t="s">
        <v>686</v>
      </c>
      <c r="C256" t="s">
        <v>687</v>
      </c>
      <c r="D256" t="s">
        <v>523</v>
      </c>
      <c r="E256" t="s">
        <v>664</v>
      </c>
    </row>
    <row r="257" spans="1:5" x14ac:dyDescent="0.3">
      <c r="A257" s="1" t="s">
        <v>100</v>
      </c>
      <c r="B257" s="1" t="s">
        <v>825</v>
      </c>
      <c r="C257" t="s">
        <v>687</v>
      </c>
      <c r="D257" t="s">
        <v>709</v>
      </c>
      <c r="E257" t="s">
        <v>746</v>
      </c>
    </row>
    <row r="258" spans="1:5" x14ac:dyDescent="0.3">
      <c r="A258" s="1" t="s">
        <v>411</v>
      </c>
      <c r="B258" s="1" t="s">
        <v>609</v>
      </c>
      <c r="C258" t="s">
        <v>610</v>
      </c>
      <c r="D258" t="s">
        <v>523</v>
      </c>
      <c r="E258" t="s">
        <v>524</v>
      </c>
    </row>
    <row r="259" spans="1:5" x14ac:dyDescent="0.3">
      <c r="A259" s="1" t="s">
        <v>101</v>
      </c>
      <c r="B259" s="1" t="s">
        <v>826</v>
      </c>
      <c r="C259" t="s">
        <v>594</v>
      </c>
      <c r="D259" t="s">
        <v>709</v>
      </c>
      <c r="E259" t="s">
        <v>746</v>
      </c>
    </row>
    <row r="260" spans="1:5" x14ac:dyDescent="0.3">
      <c r="A260" s="1" t="s">
        <v>472</v>
      </c>
      <c r="B260" s="1" t="s">
        <v>611</v>
      </c>
      <c r="C260" t="s">
        <v>612</v>
      </c>
      <c r="D260" t="s">
        <v>523</v>
      </c>
      <c r="E260" t="s">
        <v>524</v>
      </c>
    </row>
    <row r="261" spans="1:5" x14ac:dyDescent="0.3">
      <c r="A261" s="1" t="s">
        <v>388</v>
      </c>
      <c r="B261" s="1" t="s">
        <v>1151</v>
      </c>
      <c r="C261" t="s">
        <v>1057</v>
      </c>
      <c r="D261" t="s">
        <v>889</v>
      </c>
      <c r="E261" t="s">
        <v>890</v>
      </c>
    </row>
    <row r="262" spans="1:5" x14ac:dyDescent="0.3">
      <c r="A262" s="1" t="s">
        <v>102</v>
      </c>
      <c r="B262" s="1" t="s">
        <v>1152</v>
      </c>
      <c r="C262" t="s">
        <v>1153</v>
      </c>
      <c r="D262" t="s">
        <v>893</v>
      </c>
      <c r="E262" t="s">
        <v>894</v>
      </c>
    </row>
    <row r="263" spans="1:5" x14ac:dyDescent="0.3">
      <c r="A263" s="1" t="s">
        <v>282</v>
      </c>
      <c r="B263" s="1" t="s">
        <v>1154</v>
      </c>
      <c r="C263" t="s">
        <v>1155</v>
      </c>
      <c r="D263" t="s">
        <v>895</v>
      </c>
      <c r="E263" t="s">
        <v>896</v>
      </c>
    </row>
    <row r="264" spans="1:5" x14ac:dyDescent="0.3">
      <c r="A264" s="1" t="s">
        <v>283</v>
      </c>
      <c r="B264" s="1" t="s">
        <v>1156</v>
      </c>
      <c r="C264" t="s">
        <v>1157</v>
      </c>
      <c r="D264" t="s">
        <v>899</v>
      </c>
      <c r="E264" t="s">
        <v>900</v>
      </c>
    </row>
    <row r="265" spans="1:5" x14ac:dyDescent="0.3">
      <c r="A265" s="1" t="s">
        <v>202</v>
      </c>
      <c r="B265" s="1" t="s">
        <v>827</v>
      </c>
      <c r="C265" t="s">
        <v>828</v>
      </c>
      <c r="D265" t="s">
        <v>709</v>
      </c>
      <c r="E265" t="s">
        <v>746</v>
      </c>
    </row>
    <row r="266" spans="1:5" x14ac:dyDescent="0.3">
      <c r="A266" s="1" t="s">
        <v>103</v>
      </c>
      <c r="B266" s="1" t="s">
        <v>613</v>
      </c>
      <c r="C266" t="s">
        <v>614</v>
      </c>
      <c r="D266" t="s">
        <v>523</v>
      </c>
      <c r="E266" t="s">
        <v>524</v>
      </c>
    </row>
    <row r="267" spans="1:5" x14ac:dyDescent="0.3">
      <c r="A267" s="1" t="s">
        <v>284</v>
      </c>
      <c r="B267" s="1" t="s">
        <v>1158</v>
      </c>
      <c r="C267" t="s">
        <v>1159</v>
      </c>
      <c r="D267" t="s">
        <v>909</v>
      </c>
      <c r="E267" t="s">
        <v>910</v>
      </c>
    </row>
    <row r="268" spans="1:5" x14ac:dyDescent="0.3">
      <c r="A268" s="1" t="s">
        <v>285</v>
      </c>
      <c r="B268" s="1" t="s">
        <v>1160</v>
      </c>
      <c r="C268" t="s">
        <v>807</v>
      </c>
      <c r="D268" t="s">
        <v>913</v>
      </c>
      <c r="E268" t="s">
        <v>914</v>
      </c>
    </row>
    <row r="269" spans="1:5" x14ac:dyDescent="0.3">
      <c r="A269" s="1" t="s">
        <v>412</v>
      </c>
      <c r="B269" s="1" t="s">
        <v>1161</v>
      </c>
      <c r="C269" t="s">
        <v>1162</v>
      </c>
      <c r="D269" t="s">
        <v>917</v>
      </c>
      <c r="E269" t="s">
        <v>917</v>
      </c>
    </row>
    <row r="270" spans="1:5" x14ac:dyDescent="0.3">
      <c r="A270" s="1" t="s">
        <v>104</v>
      </c>
      <c r="B270" s="1" t="s">
        <v>1163</v>
      </c>
      <c r="C270" t="s">
        <v>1164</v>
      </c>
      <c r="D270" t="s">
        <v>919</v>
      </c>
      <c r="E270" t="s">
        <v>920</v>
      </c>
    </row>
    <row r="271" spans="1:5" x14ac:dyDescent="0.3">
      <c r="A271" s="1" t="s">
        <v>105</v>
      </c>
      <c r="B271" s="1" t="s">
        <v>1165</v>
      </c>
      <c r="C271" t="s">
        <v>562</v>
      </c>
      <c r="D271" t="s">
        <v>923</v>
      </c>
      <c r="E271" t="s">
        <v>924</v>
      </c>
    </row>
    <row r="272" spans="1:5" x14ac:dyDescent="0.3">
      <c r="A272" s="1" t="s">
        <v>203</v>
      </c>
      <c r="B272" s="1" t="s">
        <v>1166</v>
      </c>
      <c r="C272" t="s">
        <v>1167</v>
      </c>
      <c r="D272" t="s">
        <v>872</v>
      </c>
      <c r="E272" t="s">
        <v>1168</v>
      </c>
    </row>
    <row r="273" spans="1:5" x14ac:dyDescent="0.3">
      <c r="A273" s="1" t="s">
        <v>349</v>
      </c>
      <c r="B273" s="1" t="s">
        <v>829</v>
      </c>
      <c r="C273" t="s">
        <v>830</v>
      </c>
      <c r="D273" t="s">
        <v>709</v>
      </c>
      <c r="E273" t="s">
        <v>746</v>
      </c>
    </row>
    <row r="274" spans="1:5" x14ac:dyDescent="0.3">
      <c r="A274" s="1" t="s">
        <v>204</v>
      </c>
      <c r="B274" s="1" t="s">
        <v>615</v>
      </c>
      <c r="C274" t="s">
        <v>616</v>
      </c>
      <c r="D274" t="s">
        <v>523</v>
      </c>
      <c r="E274" t="s">
        <v>524</v>
      </c>
    </row>
    <row r="275" spans="1:5" x14ac:dyDescent="0.3">
      <c r="A275" s="1" t="s">
        <v>323</v>
      </c>
      <c r="B275" s="1" t="s">
        <v>1169</v>
      </c>
      <c r="C275" t="s">
        <v>718</v>
      </c>
      <c r="D275" t="s">
        <v>875</v>
      </c>
      <c r="E275" t="s">
        <v>1170</v>
      </c>
    </row>
    <row r="276" spans="1:5" x14ac:dyDescent="0.3">
      <c r="A276" s="1" t="s">
        <v>106</v>
      </c>
      <c r="B276" s="1" t="s">
        <v>1171</v>
      </c>
      <c r="C276" t="s">
        <v>1172</v>
      </c>
      <c r="D276" t="s">
        <v>893</v>
      </c>
      <c r="E276" t="s">
        <v>1173</v>
      </c>
    </row>
    <row r="277" spans="1:5" x14ac:dyDescent="0.3">
      <c r="A277" s="1" t="s">
        <v>389</v>
      </c>
      <c r="B277" s="1" t="s">
        <v>1174</v>
      </c>
      <c r="C277" t="s">
        <v>1175</v>
      </c>
      <c r="D277" t="s">
        <v>902</v>
      </c>
      <c r="E277" t="s">
        <v>1176</v>
      </c>
    </row>
    <row r="278" spans="1:5" x14ac:dyDescent="0.3">
      <c r="A278" s="1" t="s">
        <v>366</v>
      </c>
      <c r="B278" s="1" t="s">
        <v>1177</v>
      </c>
      <c r="C278" t="s">
        <v>1178</v>
      </c>
      <c r="D278" t="s">
        <v>872</v>
      </c>
      <c r="E278" t="s">
        <v>1168</v>
      </c>
    </row>
    <row r="279" spans="1:5" x14ac:dyDescent="0.3">
      <c r="A279" s="1" t="s">
        <v>286</v>
      </c>
      <c r="B279" s="1" t="s">
        <v>831</v>
      </c>
      <c r="C279" t="s">
        <v>832</v>
      </c>
      <c r="D279" t="s">
        <v>709</v>
      </c>
      <c r="E279" t="s">
        <v>746</v>
      </c>
    </row>
    <row r="280" spans="1:5" x14ac:dyDescent="0.3">
      <c r="A280" s="1" t="s">
        <v>390</v>
      </c>
      <c r="B280" s="1" t="s">
        <v>617</v>
      </c>
      <c r="C280" t="s">
        <v>584</v>
      </c>
      <c r="D280" t="s">
        <v>523</v>
      </c>
      <c r="E280" t="s">
        <v>524</v>
      </c>
    </row>
    <row r="281" spans="1:5" x14ac:dyDescent="0.3">
      <c r="A281" s="1" t="s">
        <v>519</v>
      </c>
      <c r="B281" s="1" t="s">
        <v>1179</v>
      </c>
      <c r="C281" t="s">
        <v>1180</v>
      </c>
      <c r="D281" t="s">
        <v>875</v>
      </c>
      <c r="E281" t="s">
        <v>1170</v>
      </c>
    </row>
    <row r="282" spans="1:5" x14ac:dyDescent="0.3">
      <c r="A282" s="1" t="s">
        <v>205</v>
      </c>
      <c r="B282" s="1" t="s">
        <v>1181</v>
      </c>
      <c r="C282" t="s">
        <v>936</v>
      </c>
      <c r="D282" t="s">
        <v>893</v>
      </c>
      <c r="E282" t="s">
        <v>1173</v>
      </c>
    </row>
    <row r="283" spans="1:5" x14ac:dyDescent="0.3">
      <c r="A283" s="1" t="s">
        <v>520</v>
      </c>
      <c r="B283" s="1" t="s">
        <v>1182</v>
      </c>
      <c r="C283" t="s">
        <v>1183</v>
      </c>
      <c r="D283" t="s">
        <v>902</v>
      </c>
      <c r="E283" t="s">
        <v>1176</v>
      </c>
    </row>
    <row r="284" spans="1:5" x14ac:dyDescent="0.3">
      <c r="A284" s="1" t="s">
        <v>206</v>
      </c>
      <c r="B284" s="1" t="s">
        <v>1184</v>
      </c>
      <c r="C284" t="s">
        <v>1185</v>
      </c>
      <c r="D284" t="s">
        <v>872</v>
      </c>
      <c r="E284" t="s">
        <v>1168</v>
      </c>
    </row>
    <row r="285" spans="1:5" x14ac:dyDescent="0.3">
      <c r="A285" s="1" t="s">
        <v>391</v>
      </c>
      <c r="B285" s="1" t="s">
        <v>833</v>
      </c>
      <c r="C285" t="s">
        <v>834</v>
      </c>
      <c r="D285" t="s">
        <v>709</v>
      </c>
      <c r="E285" t="s">
        <v>746</v>
      </c>
    </row>
    <row r="286" spans="1:5" x14ac:dyDescent="0.3">
      <c r="A286" s="1" t="s">
        <v>350</v>
      </c>
      <c r="B286" s="1" t="s">
        <v>618</v>
      </c>
      <c r="C286" t="s">
        <v>619</v>
      </c>
      <c r="D286" t="s">
        <v>523</v>
      </c>
      <c r="E286" t="s">
        <v>524</v>
      </c>
    </row>
    <row r="287" spans="1:5" x14ac:dyDescent="0.3">
      <c r="A287" s="1" t="s">
        <v>287</v>
      </c>
      <c r="B287" s="1" t="s">
        <v>1186</v>
      </c>
      <c r="C287" t="s">
        <v>1187</v>
      </c>
      <c r="D287" t="s">
        <v>875</v>
      </c>
      <c r="E287" t="s">
        <v>1170</v>
      </c>
    </row>
    <row r="288" spans="1:5" x14ac:dyDescent="0.3">
      <c r="A288" s="1" t="s">
        <v>351</v>
      </c>
      <c r="B288" s="1" t="s">
        <v>1188</v>
      </c>
      <c r="C288" t="s">
        <v>1189</v>
      </c>
      <c r="D288" t="s">
        <v>893</v>
      </c>
      <c r="E288" t="s">
        <v>1173</v>
      </c>
    </row>
    <row r="289" spans="1:5" x14ac:dyDescent="0.3">
      <c r="A289" s="1" t="s">
        <v>207</v>
      </c>
      <c r="B289" s="1" t="s">
        <v>1190</v>
      </c>
      <c r="C289" t="s">
        <v>623</v>
      </c>
      <c r="D289" t="s">
        <v>902</v>
      </c>
      <c r="E289" t="s">
        <v>1176</v>
      </c>
    </row>
    <row r="290" spans="1:5" x14ac:dyDescent="0.3">
      <c r="A290" s="1" t="s">
        <v>324</v>
      </c>
      <c r="B290" s="1" t="s">
        <v>1191</v>
      </c>
      <c r="C290" t="s">
        <v>801</v>
      </c>
      <c r="D290" t="s">
        <v>872</v>
      </c>
      <c r="E290" t="s">
        <v>1168</v>
      </c>
    </row>
    <row r="291" spans="1:5" x14ac:dyDescent="0.3">
      <c r="A291" s="1" t="s">
        <v>107</v>
      </c>
      <c r="B291" s="1" t="s">
        <v>835</v>
      </c>
      <c r="C291" t="s">
        <v>836</v>
      </c>
      <c r="D291" t="s">
        <v>709</v>
      </c>
      <c r="E291" t="s">
        <v>746</v>
      </c>
    </row>
    <row r="292" spans="1:5" x14ac:dyDescent="0.3">
      <c r="A292" s="1" t="s">
        <v>208</v>
      </c>
      <c r="B292" s="1" t="s">
        <v>620</v>
      </c>
      <c r="C292" t="s">
        <v>621</v>
      </c>
      <c r="D292" t="s">
        <v>523</v>
      </c>
      <c r="E292" t="s">
        <v>524</v>
      </c>
    </row>
    <row r="293" spans="1:5" x14ac:dyDescent="0.3">
      <c r="A293" s="1" t="s">
        <v>352</v>
      </c>
      <c r="B293" s="1" t="s">
        <v>1192</v>
      </c>
      <c r="C293" t="s">
        <v>578</v>
      </c>
      <c r="D293" t="s">
        <v>875</v>
      </c>
      <c r="E293" t="s">
        <v>1170</v>
      </c>
    </row>
    <row r="294" spans="1:5" x14ac:dyDescent="0.3">
      <c r="A294" s="1" t="s">
        <v>108</v>
      </c>
      <c r="B294" s="1" t="s">
        <v>1193</v>
      </c>
      <c r="C294" t="s">
        <v>1194</v>
      </c>
      <c r="D294" t="s">
        <v>893</v>
      </c>
      <c r="E294" t="s">
        <v>1173</v>
      </c>
    </row>
    <row r="295" spans="1:5" x14ac:dyDescent="0.3">
      <c r="A295" s="1" t="s">
        <v>473</v>
      </c>
      <c r="B295" s="1" t="s">
        <v>1195</v>
      </c>
      <c r="C295" t="s">
        <v>1196</v>
      </c>
      <c r="D295" t="s">
        <v>902</v>
      </c>
      <c r="E295" t="s">
        <v>1176</v>
      </c>
    </row>
    <row r="296" spans="1:5" x14ac:dyDescent="0.3">
      <c r="A296" s="1" t="s">
        <v>474</v>
      </c>
      <c r="B296" s="1" t="s">
        <v>1197</v>
      </c>
      <c r="C296" t="s">
        <v>1198</v>
      </c>
      <c r="D296" t="s">
        <v>872</v>
      </c>
      <c r="E296" t="s">
        <v>1168</v>
      </c>
    </row>
    <row r="297" spans="1:5" x14ac:dyDescent="0.3">
      <c r="A297" s="1" t="s">
        <v>209</v>
      </c>
      <c r="B297" s="1" t="s">
        <v>837</v>
      </c>
      <c r="C297" t="s">
        <v>838</v>
      </c>
      <c r="D297" t="s">
        <v>709</v>
      </c>
      <c r="E297" t="s">
        <v>746</v>
      </c>
    </row>
    <row r="298" spans="1:5" x14ac:dyDescent="0.3">
      <c r="A298" s="1" t="s">
        <v>210</v>
      </c>
      <c r="B298" s="1" t="s">
        <v>622</v>
      </c>
      <c r="C298" t="s">
        <v>623</v>
      </c>
      <c r="D298" t="s">
        <v>523</v>
      </c>
      <c r="E298" t="s">
        <v>524</v>
      </c>
    </row>
    <row r="299" spans="1:5" x14ac:dyDescent="0.3">
      <c r="A299" s="1" t="s">
        <v>109</v>
      </c>
      <c r="B299" s="1" t="s">
        <v>1199</v>
      </c>
      <c r="C299" t="s">
        <v>801</v>
      </c>
      <c r="D299" t="s">
        <v>875</v>
      </c>
      <c r="E299" t="s">
        <v>1170</v>
      </c>
    </row>
    <row r="300" spans="1:5" x14ac:dyDescent="0.3">
      <c r="A300" s="1" t="s">
        <v>110</v>
      </c>
      <c r="B300" s="1" t="s">
        <v>1200</v>
      </c>
      <c r="C300" t="s">
        <v>1201</v>
      </c>
      <c r="D300" t="s">
        <v>893</v>
      </c>
      <c r="E300" t="s">
        <v>1173</v>
      </c>
    </row>
    <row r="301" spans="1:5" x14ac:dyDescent="0.3">
      <c r="A301" s="1" t="s">
        <v>325</v>
      </c>
      <c r="B301" s="1" t="s">
        <v>1202</v>
      </c>
      <c r="C301" t="s">
        <v>610</v>
      </c>
      <c r="D301" t="s">
        <v>902</v>
      </c>
      <c r="E301" t="s">
        <v>1176</v>
      </c>
    </row>
    <row r="302" spans="1:5" x14ac:dyDescent="0.3">
      <c r="A302" s="1" t="s">
        <v>211</v>
      </c>
      <c r="B302" s="1" t="s">
        <v>1203</v>
      </c>
      <c r="C302" t="s">
        <v>1204</v>
      </c>
      <c r="D302" t="s">
        <v>872</v>
      </c>
      <c r="E302" t="s">
        <v>1168</v>
      </c>
    </row>
    <row r="303" spans="1:5" x14ac:dyDescent="0.3">
      <c r="A303" s="1" t="s">
        <v>111</v>
      </c>
      <c r="B303" s="1" t="s">
        <v>839</v>
      </c>
      <c r="C303" t="s">
        <v>840</v>
      </c>
      <c r="D303" t="s">
        <v>709</v>
      </c>
      <c r="E303" t="s">
        <v>746</v>
      </c>
    </row>
    <row r="304" spans="1:5" x14ac:dyDescent="0.3">
      <c r="A304" s="1" t="s">
        <v>212</v>
      </c>
      <c r="B304" s="1" t="s">
        <v>624</v>
      </c>
      <c r="C304" t="s">
        <v>625</v>
      </c>
      <c r="D304" t="s">
        <v>523</v>
      </c>
      <c r="E304" t="s">
        <v>524</v>
      </c>
    </row>
    <row r="305" spans="1:5" x14ac:dyDescent="0.3">
      <c r="A305" s="1" t="s">
        <v>475</v>
      </c>
      <c r="B305" s="1" t="s">
        <v>1205</v>
      </c>
      <c r="C305" t="s">
        <v>594</v>
      </c>
      <c r="D305" t="s">
        <v>690</v>
      </c>
      <c r="E305" t="s">
        <v>690</v>
      </c>
    </row>
    <row r="306" spans="1:5" x14ac:dyDescent="0.3">
      <c r="A306" s="1" t="s">
        <v>288</v>
      </c>
      <c r="B306" s="1" t="s">
        <v>688</v>
      </c>
      <c r="C306" t="s">
        <v>689</v>
      </c>
      <c r="D306" t="s">
        <v>523</v>
      </c>
      <c r="E306" t="s">
        <v>690</v>
      </c>
    </row>
    <row r="307" spans="1:5" x14ac:dyDescent="0.3">
      <c r="A307" s="1" t="s">
        <v>289</v>
      </c>
      <c r="B307" s="1" t="s">
        <v>1206</v>
      </c>
      <c r="C307" t="s">
        <v>1207</v>
      </c>
      <c r="D307" t="s">
        <v>690</v>
      </c>
      <c r="E307" t="s">
        <v>690</v>
      </c>
    </row>
    <row r="308" spans="1:5" x14ac:dyDescent="0.3">
      <c r="A308" s="1" t="s">
        <v>213</v>
      </c>
      <c r="B308" s="1" t="s">
        <v>691</v>
      </c>
      <c r="C308" t="s">
        <v>692</v>
      </c>
      <c r="D308" t="s">
        <v>523</v>
      </c>
      <c r="E308" t="s">
        <v>664</v>
      </c>
    </row>
    <row r="309" spans="1:5" x14ac:dyDescent="0.3">
      <c r="A309" s="1" t="s">
        <v>392</v>
      </c>
      <c r="B309" s="1" t="s">
        <v>1208</v>
      </c>
      <c r="C309" t="s">
        <v>1209</v>
      </c>
      <c r="D309" t="s">
        <v>690</v>
      </c>
      <c r="E309" t="s">
        <v>690</v>
      </c>
    </row>
    <row r="310" spans="1:5" x14ac:dyDescent="0.3">
      <c r="A310" s="1" t="s">
        <v>112</v>
      </c>
      <c r="B310" s="1" t="s">
        <v>693</v>
      </c>
      <c r="C310" t="s">
        <v>694</v>
      </c>
      <c r="D310" t="s">
        <v>523</v>
      </c>
      <c r="E310" t="s">
        <v>690</v>
      </c>
    </row>
    <row r="311" spans="1:5" x14ac:dyDescent="0.3">
      <c r="A311" s="1" t="s">
        <v>214</v>
      </c>
      <c r="B311" s="1" t="s">
        <v>1210</v>
      </c>
      <c r="C311" t="s">
        <v>1211</v>
      </c>
      <c r="D311" t="s">
        <v>690</v>
      </c>
      <c r="E311" t="s">
        <v>690</v>
      </c>
    </row>
    <row r="312" spans="1:5" x14ac:dyDescent="0.3">
      <c r="A312" s="1" t="s">
        <v>393</v>
      </c>
      <c r="B312" s="1" t="s">
        <v>695</v>
      </c>
      <c r="C312" t="s">
        <v>696</v>
      </c>
      <c r="D312" t="s">
        <v>523</v>
      </c>
      <c r="E312" t="s">
        <v>664</v>
      </c>
    </row>
    <row r="313" spans="1:5" x14ac:dyDescent="0.3">
      <c r="A313" s="1" t="s">
        <v>326</v>
      </c>
      <c r="B313" s="1" t="s">
        <v>1212</v>
      </c>
      <c r="C313" t="s">
        <v>1213</v>
      </c>
      <c r="D313" t="s">
        <v>690</v>
      </c>
      <c r="E313" t="s">
        <v>690</v>
      </c>
    </row>
    <row r="314" spans="1:5" x14ac:dyDescent="0.3">
      <c r="A314" s="1" t="s">
        <v>290</v>
      </c>
      <c r="B314" s="1" t="s">
        <v>697</v>
      </c>
      <c r="C314" t="s">
        <v>698</v>
      </c>
      <c r="D314" t="s">
        <v>523</v>
      </c>
      <c r="E314" t="s">
        <v>690</v>
      </c>
    </row>
    <row r="315" spans="1:5" x14ac:dyDescent="0.3">
      <c r="A315" s="1" t="s">
        <v>291</v>
      </c>
      <c r="B315" s="1" t="s">
        <v>1214</v>
      </c>
      <c r="C315" t="s">
        <v>1215</v>
      </c>
      <c r="D315" t="s">
        <v>690</v>
      </c>
      <c r="E315" t="s">
        <v>690</v>
      </c>
    </row>
    <row r="316" spans="1:5" x14ac:dyDescent="0.3">
      <c r="A316" s="1" t="s">
        <v>444</v>
      </c>
      <c r="B316" s="1" t="s">
        <v>1216</v>
      </c>
      <c r="C316" t="s">
        <v>1217</v>
      </c>
      <c r="D316" t="s">
        <v>902</v>
      </c>
      <c r="E316" t="s">
        <v>1176</v>
      </c>
    </row>
    <row r="317" spans="1:5" x14ac:dyDescent="0.3">
      <c r="A317" s="1" t="s">
        <v>367</v>
      </c>
      <c r="B317" s="1" t="s">
        <v>1218</v>
      </c>
      <c r="C317" t="s">
        <v>1219</v>
      </c>
      <c r="D317" t="s">
        <v>872</v>
      </c>
      <c r="E317" t="s">
        <v>1168</v>
      </c>
    </row>
    <row r="318" spans="1:5" x14ac:dyDescent="0.3">
      <c r="A318" s="1" t="s">
        <v>327</v>
      </c>
      <c r="B318" s="1" t="s">
        <v>841</v>
      </c>
      <c r="C318" t="s">
        <v>842</v>
      </c>
      <c r="D318" t="s">
        <v>709</v>
      </c>
      <c r="E318" t="s">
        <v>746</v>
      </c>
    </row>
    <row r="319" spans="1:5" x14ac:dyDescent="0.3">
      <c r="A319" s="1" t="s">
        <v>492</v>
      </c>
      <c r="B319" s="1" t="s">
        <v>626</v>
      </c>
      <c r="C319" t="s">
        <v>627</v>
      </c>
      <c r="D319" t="s">
        <v>523</v>
      </c>
      <c r="E319" t="s">
        <v>524</v>
      </c>
    </row>
    <row r="320" spans="1:5" x14ac:dyDescent="0.3">
      <c r="A320" s="1" t="s">
        <v>292</v>
      </c>
      <c r="B320" s="1" t="s">
        <v>1220</v>
      </c>
      <c r="C320" t="s">
        <v>1221</v>
      </c>
      <c r="D320" t="s">
        <v>875</v>
      </c>
      <c r="E320" t="s">
        <v>1170</v>
      </c>
    </row>
    <row r="321" spans="1:5" x14ac:dyDescent="0.3">
      <c r="A321" s="1" t="s">
        <v>328</v>
      </c>
      <c r="B321" s="1" t="s">
        <v>1222</v>
      </c>
      <c r="C321" t="s">
        <v>1223</v>
      </c>
      <c r="D321" t="s">
        <v>893</v>
      </c>
      <c r="E321" t="s">
        <v>1173</v>
      </c>
    </row>
    <row r="322" spans="1:5" x14ac:dyDescent="0.3">
      <c r="A322" s="1" t="s">
        <v>329</v>
      </c>
      <c r="B322" s="1" t="s">
        <v>1224</v>
      </c>
      <c r="C322" t="s">
        <v>1225</v>
      </c>
      <c r="D322" t="s">
        <v>902</v>
      </c>
      <c r="E322" t="s">
        <v>1176</v>
      </c>
    </row>
    <row r="323" spans="1:5" x14ac:dyDescent="0.3">
      <c r="A323" s="1" t="s">
        <v>293</v>
      </c>
      <c r="B323" s="1" t="s">
        <v>1226</v>
      </c>
      <c r="C323" t="s">
        <v>1227</v>
      </c>
      <c r="D323" t="s">
        <v>872</v>
      </c>
      <c r="E323" t="s">
        <v>1168</v>
      </c>
    </row>
    <row r="324" spans="1:5" x14ac:dyDescent="0.3">
      <c r="A324" s="1" t="s">
        <v>394</v>
      </c>
      <c r="B324" s="1" t="s">
        <v>843</v>
      </c>
      <c r="C324" t="s">
        <v>844</v>
      </c>
      <c r="D324" t="s">
        <v>709</v>
      </c>
      <c r="E324" t="s">
        <v>746</v>
      </c>
    </row>
    <row r="325" spans="1:5" x14ac:dyDescent="0.3">
      <c r="A325" s="1" t="s">
        <v>511</v>
      </c>
      <c r="B325" s="1" t="s">
        <v>1228</v>
      </c>
      <c r="C325" t="s">
        <v>1229</v>
      </c>
      <c r="D325" t="s">
        <v>883</v>
      </c>
      <c r="E325" t="s">
        <v>884</v>
      </c>
    </row>
    <row r="326" spans="1:5" x14ac:dyDescent="0.3">
      <c r="A326" s="1" t="s">
        <v>294</v>
      </c>
      <c r="B326" s="1" t="s">
        <v>845</v>
      </c>
      <c r="C326" t="s">
        <v>637</v>
      </c>
      <c r="D326" t="s">
        <v>709</v>
      </c>
      <c r="E326" t="s">
        <v>746</v>
      </c>
    </row>
    <row r="327" spans="1:5" x14ac:dyDescent="0.3">
      <c r="A327" s="1" t="s">
        <v>395</v>
      </c>
      <c r="B327" s="1" t="s">
        <v>628</v>
      </c>
      <c r="C327" t="s">
        <v>629</v>
      </c>
      <c r="D327" t="s">
        <v>523</v>
      </c>
      <c r="E327" t="s">
        <v>524</v>
      </c>
    </row>
    <row r="328" spans="1:5" x14ac:dyDescent="0.3">
      <c r="A328" s="1" t="s">
        <v>445</v>
      </c>
      <c r="B328" s="1" t="s">
        <v>1230</v>
      </c>
      <c r="C328" t="s">
        <v>672</v>
      </c>
      <c r="D328" t="s">
        <v>893</v>
      </c>
      <c r="E328" t="s">
        <v>894</v>
      </c>
    </row>
    <row r="329" spans="1:5" x14ac:dyDescent="0.3">
      <c r="A329" s="1" t="s">
        <v>413</v>
      </c>
      <c r="B329" s="1" t="s">
        <v>1231</v>
      </c>
      <c r="C329" t="s">
        <v>1232</v>
      </c>
      <c r="D329" t="s">
        <v>895</v>
      </c>
      <c r="E329" t="s">
        <v>896</v>
      </c>
    </row>
    <row r="330" spans="1:5" x14ac:dyDescent="0.3">
      <c r="A330" s="1" t="s">
        <v>476</v>
      </c>
      <c r="B330" s="1" t="s">
        <v>1233</v>
      </c>
      <c r="C330" t="s">
        <v>1234</v>
      </c>
      <c r="D330" t="s">
        <v>899</v>
      </c>
      <c r="E330" t="s">
        <v>900</v>
      </c>
    </row>
    <row r="331" spans="1:5" x14ac:dyDescent="0.3">
      <c r="A331" s="1" t="s">
        <v>215</v>
      </c>
      <c r="B331" s="1" t="s">
        <v>1235</v>
      </c>
      <c r="C331" t="s">
        <v>1236</v>
      </c>
      <c r="D331" t="s">
        <v>902</v>
      </c>
      <c r="E331" t="s">
        <v>903</v>
      </c>
    </row>
    <row r="332" spans="1:5" x14ac:dyDescent="0.3">
      <c r="A332" s="1" t="s">
        <v>512</v>
      </c>
      <c r="B332" s="1" t="s">
        <v>846</v>
      </c>
      <c r="C332" t="s">
        <v>847</v>
      </c>
      <c r="D332" t="s">
        <v>709</v>
      </c>
      <c r="E332" t="s">
        <v>746</v>
      </c>
    </row>
    <row r="333" spans="1:5" x14ac:dyDescent="0.3">
      <c r="A333" s="1" t="s">
        <v>493</v>
      </c>
      <c r="B333" s="1" t="s">
        <v>630</v>
      </c>
      <c r="C333" t="s">
        <v>631</v>
      </c>
      <c r="D333" t="s">
        <v>523</v>
      </c>
      <c r="E333" t="s">
        <v>524</v>
      </c>
    </row>
    <row r="334" spans="1:5" x14ac:dyDescent="0.3">
      <c r="A334" s="1" t="s">
        <v>113</v>
      </c>
      <c r="B334" s="1" t="s">
        <v>848</v>
      </c>
      <c r="C334" t="s">
        <v>849</v>
      </c>
      <c r="D334" t="s">
        <v>709</v>
      </c>
      <c r="E334" t="s">
        <v>746</v>
      </c>
    </row>
    <row r="335" spans="1:5" x14ac:dyDescent="0.3">
      <c r="A335" s="1" t="s">
        <v>114</v>
      </c>
      <c r="B335" s="1" t="s">
        <v>632</v>
      </c>
      <c r="C335" t="s">
        <v>633</v>
      </c>
      <c r="D335" t="s">
        <v>523</v>
      </c>
      <c r="E335" t="s">
        <v>524</v>
      </c>
    </row>
    <row r="336" spans="1:5" x14ac:dyDescent="0.3">
      <c r="A336" s="1" t="s">
        <v>216</v>
      </c>
      <c r="B336" s="1" t="s">
        <v>1237</v>
      </c>
      <c r="C336" t="s">
        <v>1238</v>
      </c>
      <c r="D336" t="s">
        <v>919</v>
      </c>
      <c r="E336" t="s">
        <v>920</v>
      </c>
    </row>
    <row r="337" spans="1:5" x14ac:dyDescent="0.3">
      <c r="A337" s="1" t="s">
        <v>115</v>
      </c>
      <c r="B337" s="1" t="s">
        <v>1239</v>
      </c>
      <c r="C337" t="s">
        <v>1240</v>
      </c>
      <c r="D337" t="s">
        <v>902</v>
      </c>
      <c r="E337" t="s">
        <v>903</v>
      </c>
    </row>
    <row r="338" spans="1:5" x14ac:dyDescent="0.3">
      <c r="A338" s="1" t="s">
        <v>477</v>
      </c>
      <c r="B338" s="1" t="s">
        <v>1241</v>
      </c>
      <c r="C338" t="s">
        <v>807</v>
      </c>
      <c r="D338" t="s">
        <v>906</v>
      </c>
      <c r="E338" t="s">
        <v>903</v>
      </c>
    </row>
    <row r="339" spans="1:5" x14ac:dyDescent="0.3">
      <c r="A339" s="1" t="s">
        <v>295</v>
      </c>
      <c r="B339" s="1" t="s">
        <v>1242</v>
      </c>
      <c r="C339" t="s">
        <v>849</v>
      </c>
      <c r="D339" t="s">
        <v>909</v>
      </c>
      <c r="E339" t="s">
        <v>910</v>
      </c>
    </row>
    <row r="340" spans="1:5" x14ac:dyDescent="0.3">
      <c r="A340" s="1" t="s">
        <v>414</v>
      </c>
      <c r="B340" s="1" t="s">
        <v>1243</v>
      </c>
      <c r="C340" t="s">
        <v>1244</v>
      </c>
      <c r="D340" t="s">
        <v>913</v>
      </c>
      <c r="E340" t="s">
        <v>914</v>
      </c>
    </row>
    <row r="341" spans="1:5" x14ac:dyDescent="0.3">
      <c r="A341" s="1" t="s">
        <v>217</v>
      </c>
      <c r="B341" s="1" t="s">
        <v>1245</v>
      </c>
      <c r="C341" t="s">
        <v>1246</v>
      </c>
      <c r="D341" t="s">
        <v>917</v>
      </c>
      <c r="E341" t="s">
        <v>917</v>
      </c>
    </row>
    <row r="342" spans="1:5" x14ac:dyDescent="0.3">
      <c r="A342" s="1" t="s">
        <v>353</v>
      </c>
      <c r="B342" s="1" t="s">
        <v>1247</v>
      </c>
      <c r="C342" t="s">
        <v>1248</v>
      </c>
      <c r="D342" t="s">
        <v>919</v>
      </c>
      <c r="E342" t="s">
        <v>920</v>
      </c>
    </row>
    <row r="343" spans="1:5" x14ac:dyDescent="0.3">
      <c r="A343" s="1" t="s">
        <v>432</v>
      </c>
      <c r="B343" s="1" t="s">
        <v>1249</v>
      </c>
      <c r="C343" t="s">
        <v>685</v>
      </c>
      <c r="D343" t="s">
        <v>923</v>
      </c>
      <c r="E343" t="s">
        <v>924</v>
      </c>
    </row>
    <row r="344" spans="1:5" x14ac:dyDescent="0.3">
      <c r="A344" s="1" t="s">
        <v>116</v>
      </c>
      <c r="B344" s="1" t="s">
        <v>1250</v>
      </c>
      <c r="C344" t="s">
        <v>1251</v>
      </c>
      <c r="D344" t="s">
        <v>872</v>
      </c>
      <c r="E344" t="s">
        <v>873</v>
      </c>
    </row>
    <row r="345" spans="1:5" x14ac:dyDescent="0.3">
      <c r="A345" s="1" t="s">
        <v>117</v>
      </c>
      <c r="B345" s="1" t="s">
        <v>730</v>
      </c>
      <c r="C345" t="s">
        <v>731</v>
      </c>
      <c r="D345" t="s">
        <v>709</v>
      </c>
      <c r="E345" t="s">
        <v>710</v>
      </c>
    </row>
    <row r="346" spans="1:5" x14ac:dyDescent="0.3">
      <c r="A346" s="1" t="s">
        <v>118</v>
      </c>
      <c r="B346" s="1" t="s">
        <v>634</v>
      </c>
      <c r="C346" t="s">
        <v>635</v>
      </c>
      <c r="D346" t="s">
        <v>523</v>
      </c>
      <c r="E346" t="s">
        <v>524</v>
      </c>
    </row>
    <row r="347" spans="1:5" x14ac:dyDescent="0.3">
      <c r="A347" s="1" t="s">
        <v>460</v>
      </c>
      <c r="B347" s="1" t="s">
        <v>1252</v>
      </c>
      <c r="C347" t="s">
        <v>830</v>
      </c>
      <c r="D347" t="s">
        <v>923</v>
      </c>
      <c r="E347" t="s">
        <v>924</v>
      </c>
    </row>
    <row r="348" spans="1:5" x14ac:dyDescent="0.3">
      <c r="A348" s="1" t="s">
        <v>218</v>
      </c>
      <c r="B348" s="1" t="s">
        <v>1253</v>
      </c>
      <c r="C348" t="s">
        <v>1254</v>
      </c>
      <c r="D348" t="s">
        <v>872</v>
      </c>
      <c r="E348" t="s">
        <v>873</v>
      </c>
    </row>
    <row r="349" spans="1:5" x14ac:dyDescent="0.3">
      <c r="A349" s="1" t="s">
        <v>494</v>
      </c>
      <c r="B349" s="1" t="s">
        <v>732</v>
      </c>
      <c r="C349" t="s">
        <v>733</v>
      </c>
      <c r="D349" t="s">
        <v>709</v>
      </c>
      <c r="E349" t="s">
        <v>710</v>
      </c>
    </row>
    <row r="350" spans="1:5" x14ac:dyDescent="0.3">
      <c r="A350" s="1" t="s">
        <v>219</v>
      </c>
      <c r="B350" s="1" t="s">
        <v>850</v>
      </c>
      <c r="C350" t="s">
        <v>851</v>
      </c>
      <c r="D350" t="s">
        <v>709</v>
      </c>
      <c r="E350" t="s">
        <v>746</v>
      </c>
    </row>
    <row r="351" spans="1:5" x14ac:dyDescent="0.3">
      <c r="A351" s="1" t="s">
        <v>119</v>
      </c>
      <c r="B351" s="1" t="s">
        <v>636</v>
      </c>
      <c r="C351" t="s">
        <v>637</v>
      </c>
      <c r="D351" t="s">
        <v>523</v>
      </c>
      <c r="E351" t="s">
        <v>524</v>
      </c>
    </row>
    <row r="352" spans="1:5" x14ac:dyDescent="0.3">
      <c r="A352" s="1" t="s">
        <v>220</v>
      </c>
      <c r="B352" s="1" t="s">
        <v>1255</v>
      </c>
      <c r="C352" t="s">
        <v>1256</v>
      </c>
      <c r="D352" t="s">
        <v>879</v>
      </c>
      <c r="E352" t="s">
        <v>880</v>
      </c>
    </row>
    <row r="353" spans="1:5" x14ac:dyDescent="0.3">
      <c r="A353" s="1" t="s">
        <v>120</v>
      </c>
      <c r="B353" s="1" t="s">
        <v>638</v>
      </c>
      <c r="C353" t="s">
        <v>639</v>
      </c>
      <c r="D353" t="s">
        <v>523</v>
      </c>
      <c r="E353" t="s">
        <v>524</v>
      </c>
    </row>
    <row r="354" spans="1:5" x14ac:dyDescent="0.3">
      <c r="A354" s="1" t="s">
        <v>221</v>
      </c>
      <c r="B354" s="1" t="s">
        <v>1257</v>
      </c>
      <c r="C354" t="s">
        <v>1000</v>
      </c>
      <c r="D354" t="s">
        <v>923</v>
      </c>
      <c r="E354" t="s">
        <v>924</v>
      </c>
    </row>
    <row r="355" spans="1:5" x14ac:dyDescent="0.3">
      <c r="A355" s="1" t="s">
        <v>121</v>
      </c>
      <c r="B355" s="1" t="s">
        <v>1258</v>
      </c>
      <c r="C355" t="s">
        <v>1259</v>
      </c>
      <c r="D355" t="s">
        <v>872</v>
      </c>
      <c r="E355" t="s">
        <v>873</v>
      </c>
    </row>
    <row r="356" spans="1:5" x14ac:dyDescent="0.3">
      <c r="A356" s="1" t="s">
        <v>122</v>
      </c>
      <c r="B356" s="1" t="s">
        <v>734</v>
      </c>
      <c r="C356" t="s">
        <v>735</v>
      </c>
      <c r="D356" t="s">
        <v>709</v>
      </c>
      <c r="E356" t="s">
        <v>710</v>
      </c>
    </row>
    <row r="357" spans="1:5" x14ac:dyDescent="0.3">
      <c r="A357" s="1" t="s">
        <v>222</v>
      </c>
      <c r="B357" s="1" t="s">
        <v>852</v>
      </c>
      <c r="C357" t="s">
        <v>672</v>
      </c>
      <c r="D357" t="s">
        <v>709</v>
      </c>
      <c r="E357" t="s">
        <v>746</v>
      </c>
    </row>
    <row r="358" spans="1:5" x14ac:dyDescent="0.3">
      <c r="A358" s="1" t="s">
        <v>123</v>
      </c>
      <c r="B358" s="1" t="s">
        <v>640</v>
      </c>
      <c r="C358" t="s">
        <v>641</v>
      </c>
      <c r="D358" t="s">
        <v>523</v>
      </c>
      <c r="E358" t="s">
        <v>524</v>
      </c>
    </row>
    <row r="359" spans="1:5" x14ac:dyDescent="0.3">
      <c r="A359" s="1" t="s">
        <v>124</v>
      </c>
      <c r="B359" s="1" t="s">
        <v>1260</v>
      </c>
      <c r="C359" t="s">
        <v>1261</v>
      </c>
      <c r="D359" t="s">
        <v>879</v>
      </c>
      <c r="E359" t="s">
        <v>880</v>
      </c>
    </row>
    <row r="360" spans="1:5" x14ac:dyDescent="0.3">
      <c r="A360" s="1" t="s">
        <v>223</v>
      </c>
      <c r="B360" s="1" t="s">
        <v>642</v>
      </c>
      <c r="C360" t="s">
        <v>643</v>
      </c>
      <c r="D360" t="s">
        <v>523</v>
      </c>
      <c r="E360" t="s">
        <v>524</v>
      </c>
    </row>
    <row r="361" spans="1:5" x14ac:dyDescent="0.3">
      <c r="A361" s="1" t="s">
        <v>478</v>
      </c>
      <c r="B361" s="1" t="s">
        <v>1262</v>
      </c>
      <c r="C361" t="s">
        <v>672</v>
      </c>
      <c r="D361" t="s">
        <v>923</v>
      </c>
      <c r="E361" t="s">
        <v>924</v>
      </c>
    </row>
    <row r="362" spans="1:5" x14ac:dyDescent="0.3">
      <c r="A362" s="1" t="s">
        <v>354</v>
      </c>
      <c r="B362" s="1" t="s">
        <v>1263</v>
      </c>
      <c r="C362" t="s">
        <v>795</v>
      </c>
      <c r="D362" t="s">
        <v>872</v>
      </c>
      <c r="E362" t="s">
        <v>873</v>
      </c>
    </row>
    <row r="363" spans="1:5" x14ac:dyDescent="0.3">
      <c r="A363" s="1" t="s">
        <v>433</v>
      </c>
      <c r="B363" s="1" t="s">
        <v>736</v>
      </c>
      <c r="C363" t="s">
        <v>737</v>
      </c>
      <c r="D363" t="s">
        <v>709</v>
      </c>
      <c r="E363" t="s">
        <v>710</v>
      </c>
    </row>
    <row r="364" spans="1:5" x14ac:dyDescent="0.3">
      <c r="A364" s="1" t="s">
        <v>495</v>
      </c>
      <c r="B364" s="1" t="s">
        <v>853</v>
      </c>
      <c r="C364" t="s">
        <v>854</v>
      </c>
      <c r="D364" t="s">
        <v>709</v>
      </c>
      <c r="E364" t="s">
        <v>746</v>
      </c>
    </row>
    <row r="365" spans="1:5" x14ac:dyDescent="0.3">
      <c r="A365" s="1" t="s">
        <v>125</v>
      </c>
      <c r="B365" s="1" t="s">
        <v>644</v>
      </c>
      <c r="C365" t="s">
        <v>645</v>
      </c>
      <c r="D365" t="s">
        <v>523</v>
      </c>
      <c r="E365" t="s">
        <v>524</v>
      </c>
    </row>
    <row r="366" spans="1:5" x14ac:dyDescent="0.3">
      <c r="A366" s="1" t="s">
        <v>224</v>
      </c>
      <c r="B366" s="1" t="s">
        <v>1264</v>
      </c>
      <c r="C366" t="s">
        <v>1265</v>
      </c>
      <c r="D366" t="s">
        <v>879</v>
      </c>
      <c r="E366" t="s">
        <v>880</v>
      </c>
    </row>
    <row r="367" spans="1:5" x14ac:dyDescent="0.3">
      <c r="A367" s="1" t="s">
        <v>446</v>
      </c>
      <c r="B367" s="1" t="s">
        <v>1266</v>
      </c>
      <c r="C367" t="s">
        <v>735</v>
      </c>
      <c r="D367" t="s">
        <v>875</v>
      </c>
      <c r="E367" t="s">
        <v>1170</v>
      </c>
    </row>
    <row r="368" spans="1:5" x14ac:dyDescent="0.3">
      <c r="A368" s="1" t="s">
        <v>126</v>
      </c>
      <c r="B368" s="1" t="s">
        <v>1267</v>
      </c>
      <c r="C368" t="s">
        <v>1159</v>
      </c>
      <c r="D368" t="s">
        <v>893</v>
      </c>
      <c r="E368" t="s">
        <v>1173</v>
      </c>
    </row>
    <row r="369" spans="1:5" x14ac:dyDescent="0.3">
      <c r="A369" s="1" t="s">
        <v>415</v>
      </c>
      <c r="B369" s="1" t="s">
        <v>1268</v>
      </c>
      <c r="C369" t="s">
        <v>1269</v>
      </c>
      <c r="D369" t="s">
        <v>902</v>
      </c>
      <c r="E369" t="s">
        <v>1176</v>
      </c>
    </row>
    <row r="370" spans="1:5" x14ac:dyDescent="0.3">
      <c r="A370" s="1" t="s">
        <v>330</v>
      </c>
      <c r="B370" s="1" t="s">
        <v>1270</v>
      </c>
      <c r="C370" t="s">
        <v>1271</v>
      </c>
      <c r="D370" t="s">
        <v>872</v>
      </c>
      <c r="E370" t="s">
        <v>1168</v>
      </c>
    </row>
    <row r="371" spans="1:5" x14ac:dyDescent="0.3">
      <c r="A371" s="1" t="s">
        <v>296</v>
      </c>
      <c r="B371" s="1" t="s">
        <v>855</v>
      </c>
      <c r="C371" t="s">
        <v>856</v>
      </c>
      <c r="D371" t="s">
        <v>709</v>
      </c>
      <c r="E371" t="s">
        <v>746</v>
      </c>
    </row>
    <row r="372" spans="1:5" x14ac:dyDescent="0.3">
      <c r="A372" s="1" t="s">
        <v>479</v>
      </c>
      <c r="B372" s="1" t="s">
        <v>646</v>
      </c>
      <c r="C372" t="s">
        <v>647</v>
      </c>
      <c r="D372" t="s">
        <v>523</v>
      </c>
      <c r="E372" t="s">
        <v>524</v>
      </c>
    </row>
    <row r="373" spans="1:5" x14ac:dyDescent="0.3">
      <c r="A373" s="1" t="s">
        <v>416</v>
      </c>
      <c r="B373" s="1" t="s">
        <v>1272</v>
      </c>
      <c r="C373" t="s">
        <v>1273</v>
      </c>
      <c r="D373" t="s">
        <v>875</v>
      </c>
      <c r="E373" t="s">
        <v>1170</v>
      </c>
    </row>
    <row r="374" spans="1:5" x14ac:dyDescent="0.3">
      <c r="A374" s="1" t="s">
        <v>225</v>
      </c>
      <c r="B374" s="1" t="s">
        <v>1274</v>
      </c>
      <c r="C374" t="s">
        <v>1275</v>
      </c>
      <c r="D374" t="s">
        <v>893</v>
      </c>
      <c r="E374" t="s">
        <v>1173</v>
      </c>
    </row>
    <row r="375" spans="1:5" x14ac:dyDescent="0.3">
      <c r="A375" s="1" t="s">
        <v>480</v>
      </c>
      <c r="B375" s="1" t="s">
        <v>1276</v>
      </c>
      <c r="C375" t="s">
        <v>1277</v>
      </c>
      <c r="D375" t="s">
        <v>875</v>
      </c>
      <c r="E375" t="s">
        <v>1170</v>
      </c>
    </row>
    <row r="376" spans="1:5" x14ac:dyDescent="0.3">
      <c r="A376" s="1" t="s">
        <v>368</v>
      </c>
      <c r="B376" s="1" t="s">
        <v>1278</v>
      </c>
      <c r="C376" t="s">
        <v>639</v>
      </c>
      <c r="D376" t="s">
        <v>893</v>
      </c>
      <c r="E376" t="s">
        <v>1173</v>
      </c>
    </row>
    <row r="377" spans="1:5" x14ac:dyDescent="0.3">
      <c r="A377" s="1" t="s">
        <v>331</v>
      </c>
      <c r="B377" s="1" t="s">
        <v>1279</v>
      </c>
      <c r="C377" t="s">
        <v>1280</v>
      </c>
      <c r="D377" t="s">
        <v>902</v>
      </c>
      <c r="E377" t="s">
        <v>1176</v>
      </c>
    </row>
    <row r="378" spans="1:5" x14ac:dyDescent="0.3">
      <c r="A378" s="1" t="s">
        <v>297</v>
      </c>
      <c r="B378" s="1" t="s">
        <v>1281</v>
      </c>
      <c r="C378" t="s">
        <v>536</v>
      </c>
      <c r="D378" t="s">
        <v>872</v>
      </c>
      <c r="E378" t="s">
        <v>1168</v>
      </c>
    </row>
    <row r="379" spans="1:5" x14ac:dyDescent="0.3">
      <c r="A379" s="1" t="s">
        <v>298</v>
      </c>
      <c r="B379" s="1" t="s">
        <v>857</v>
      </c>
      <c r="C379" t="s">
        <v>858</v>
      </c>
      <c r="D379" t="s">
        <v>709</v>
      </c>
      <c r="E379" t="s">
        <v>746</v>
      </c>
    </row>
    <row r="380" spans="1:5" x14ac:dyDescent="0.3">
      <c r="A380" s="1" t="s">
        <v>127</v>
      </c>
      <c r="B380" s="1" t="s">
        <v>648</v>
      </c>
      <c r="C380" t="s">
        <v>582</v>
      </c>
      <c r="D380" t="s">
        <v>523</v>
      </c>
      <c r="E380" t="s">
        <v>524</v>
      </c>
    </row>
    <row r="381" spans="1:5" x14ac:dyDescent="0.3">
      <c r="A381" s="1" t="s">
        <v>396</v>
      </c>
      <c r="B381" s="1" t="s">
        <v>1282</v>
      </c>
      <c r="C381" t="s">
        <v>552</v>
      </c>
      <c r="D381" t="s">
        <v>875</v>
      </c>
      <c r="E381" t="s">
        <v>1170</v>
      </c>
    </row>
    <row r="382" spans="1:5" x14ac:dyDescent="0.3">
      <c r="A382" s="1" t="s">
        <v>128</v>
      </c>
      <c r="B382" s="1" t="s">
        <v>1283</v>
      </c>
      <c r="C382" t="s">
        <v>1284</v>
      </c>
      <c r="D382" t="s">
        <v>690</v>
      </c>
      <c r="E382" t="s">
        <v>690</v>
      </c>
    </row>
    <row r="383" spans="1:5" x14ac:dyDescent="0.3">
      <c r="A383" s="1" t="s">
        <v>397</v>
      </c>
      <c r="B383" s="1" t="s">
        <v>1285</v>
      </c>
      <c r="C383" t="s">
        <v>1286</v>
      </c>
      <c r="D383" t="s">
        <v>690</v>
      </c>
      <c r="E383" t="s">
        <v>690</v>
      </c>
    </row>
    <row r="384" spans="1:5" x14ac:dyDescent="0.3">
      <c r="A384" s="1" t="s">
        <v>129</v>
      </c>
      <c r="B384" s="1" t="s">
        <v>1287</v>
      </c>
      <c r="C384" t="s">
        <v>1288</v>
      </c>
      <c r="D384" t="s">
        <v>690</v>
      </c>
      <c r="E384" t="s">
        <v>690</v>
      </c>
    </row>
    <row r="385" spans="1:5" x14ac:dyDescent="0.3">
      <c r="A385" s="1" t="s">
        <v>299</v>
      </c>
      <c r="B385" s="1" t="s">
        <v>1289</v>
      </c>
      <c r="C385" t="s">
        <v>1215</v>
      </c>
      <c r="D385" t="s">
        <v>690</v>
      </c>
      <c r="E385" t="s">
        <v>690</v>
      </c>
    </row>
    <row r="386" spans="1:5" x14ac:dyDescent="0.3">
      <c r="A386" s="1" t="s">
        <v>226</v>
      </c>
      <c r="B386" s="1" t="s">
        <v>649</v>
      </c>
      <c r="C386" t="s">
        <v>650</v>
      </c>
      <c r="D386" t="s">
        <v>523</v>
      </c>
      <c r="E386" t="s">
        <v>524</v>
      </c>
    </row>
    <row r="387" spans="1:5" x14ac:dyDescent="0.3">
      <c r="A387" s="1" t="s">
        <v>398</v>
      </c>
      <c r="B387" s="1" t="s">
        <v>1290</v>
      </c>
      <c r="C387" t="s">
        <v>552</v>
      </c>
      <c r="D387" t="s">
        <v>875</v>
      </c>
      <c r="E387" t="s">
        <v>1170</v>
      </c>
    </row>
    <row r="388" spans="1:5" x14ac:dyDescent="0.3">
      <c r="A388" s="1" t="s">
        <v>227</v>
      </c>
      <c r="B388" s="1" t="s">
        <v>1291</v>
      </c>
      <c r="C388" t="s">
        <v>1292</v>
      </c>
      <c r="D388" t="s">
        <v>690</v>
      </c>
      <c r="E388" t="s">
        <v>690</v>
      </c>
    </row>
    <row r="389" spans="1:5" x14ac:dyDescent="0.3">
      <c r="A389" s="1" t="s">
        <v>369</v>
      </c>
      <c r="B389" s="1" t="s">
        <v>1293</v>
      </c>
      <c r="C389" t="s">
        <v>1294</v>
      </c>
      <c r="D389" t="s">
        <v>690</v>
      </c>
      <c r="E389" t="s">
        <v>690</v>
      </c>
    </row>
    <row r="390" spans="1:5" x14ac:dyDescent="0.3">
      <c r="A390" s="1" t="s">
        <v>228</v>
      </c>
      <c r="B390" s="1" t="s">
        <v>1295</v>
      </c>
      <c r="C390" t="s">
        <v>775</v>
      </c>
      <c r="D390" t="s">
        <v>690</v>
      </c>
      <c r="E390" t="s">
        <v>690</v>
      </c>
    </row>
    <row r="391" spans="1:5" x14ac:dyDescent="0.3">
      <c r="A391" s="1" t="s">
        <v>130</v>
      </c>
      <c r="B391" s="1" t="s">
        <v>1296</v>
      </c>
      <c r="C391" t="s">
        <v>1297</v>
      </c>
      <c r="D391" t="s">
        <v>690</v>
      </c>
      <c r="E391" t="s">
        <v>690</v>
      </c>
    </row>
    <row r="392" spans="1:5" x14ac:dyDescent="0.3">
      <c r="A392" s="1" t="s">
        <v>229</v>
      </c>
      <c r="B392" s="1" t="s">
        <v>651</v>
      </c>
      <c r="C392" t="s">
        <v>652</v>
      </c>
      <c r="D392" t="s">
        <v>523</v>
      </c>
      <c r="E392" t="s">
        <v>524</v>
      </c>
    </row>
    <row r="393" spans="1:5" x14ac:dyDescent="0.3">
      <c r="A393" s="1" t="s">
        <v>355</v>
      </c>
      <c r="B393" s="1" t="s">
        <v>1298</v>
      </c>
      <c r="C393" t="s">
        <v>1150</v>
      </c>
      <c r="D393" t="s">
        <v>875</v>
      </c>
      <c r="E393" t="s">
        <v>1170</v>
      </c>
    </row>
    <row r="394" spans="1:5" x14ac:dyDescent="0.3">
      <c r="A394" s="1" t="s">
        <v>300</v>
      </c>
      <c r="B394" s="1" t="s">
        <v>1299</v>
      </c>
      <c r="C394" t="s">
        <v>1300</v>
      </c>
      <c r="D394" t="s">
        <v>690</v>
      </c>
      <c r="E394" t="s">
        <v>690</v>
      </c>
    </row>
    <row r="395" spans="1:5" x14ac:dyDescent="0.3">
      <c r="A395" s="1" t="s">
        <v>461</v>
      </c>
      <c r="B395" s="1" t="s">
        <v>1301</v>
      </c>
      <c r="C395" t="s">
        <v>1302</v>
      </c>
      <c r="D395" t="s">
        <v>690</v>
      </c>
      <c r="E395" t="s">
        <v>690</v>
      </c>
    </row>
    <row r="396" spans="1:5" x14ac:dyDescent="0.3">
      <c r="A396" s="1" t="s">
        <v>481</v>
      </c>
      <c r="B396" s="1" t="s">
        <v>1303</v>
      </c>
      <c r="C396" t="s">
        <v>1304</v>
      </c>
      <c r="D396" t="s">
        <v>690</v>
      </c>
      <c r="E396" t="s">
        <v>690</v>
      </c>
    </row>
    <row r="397" spans="1:5" x14ac:dyDescent="0.3">
      <c r="A397" s="1" t="s">
        <v>131</v>
      </c>
      <c r="B397" s="1" t="s">
        <v>1305</v>
      </c>
      <c r="C397" t="s">
        <v>1306</v>
      </c>
      <c r="D397" t="s">
        <v>690</v>
      </c>
      <c r="E397" t="s">
        <v>690</v>
      </c>
    </row>
    <row r="398" spans="1:5" x14ac:dyDescent="0.3">
      <c r="A398" s="1" t="s">
        <v>230</v>
      </c>
      <c r="B398" s="1" t="s">
        <v>653</v>
      </c>
      <c r="C398" t="s">
        <v>654</v>
      </c>
      <c r="D398" t="s">
        <v>523</v>
      </c>
      <c r="E398" t="s">
        <v>524</v>
      </c>
    </row>
    <row r="399" spans="1:5" x14ac:dyDescent="0.3">
      <c r="A399" s="1" t="s">
        <v>496</v>
      </c>
      <c r="B399" s="1" t="s">
        <v>1307</v>
      </c>
      <c r="C399" t="s">
        <v>1308</v>
      </c>
      <c r="D399" t="s">
        <v>875</v>
      </c>
      <c r="E399" t="s">
        <v>1170</v>
      </c>
    </row>
    <row r="400" spans="1:5" x14ac:dyDescent="0.3">
      <c r="A400" s="1" t="s">
        <v>132</v>
      </c>
      <c r="B400" s="1" t="s">
        <v>1309</v>
      </c>
      <c r="C400" t="s">
        <v>1310</v>
      </c>
      <c r="D400" t="s">
        <v>690</v>
      </c>
      <c r="E400" t="s">
        <v>690</v>
      </c>
    </row>
    <row r="401" spans="1:5" x14ac:dyDescent="0.3">
      <c r="A401" s="1" t="s">
        <v>370</v>
      </c>
      <c r="B401" s="1" t="s">
        <v>1311</v>
      </c>
      <c r="C401" t="s">
        <v>564</v>
      </c>
      <c r="D401" t="s">
        <v>690</v>
      </c>
      <c r="E401" t="s">
        <v>690</v>
      </c>
    </row>
    <row r="402" spans="1:5" x14ac:dyDescent="0.3">
      <c r="A402" s="1" t="s">
        <v>231</v>
      </c>
      <c r="B402" s="1" t="s">
        <v>1312</v>
      </c>
      <c r="C402" t="s">
        <v>1313</v>
      </c>
      <c r="D402" t="s">
        <v>690</v>
      </c>
      <c r="E402" t="s">
        <v>690</v>
      </c>
    </row>
    <row r="403" spans="1:5" x14ac:dyDescent="0.3">
      <c r="A403" s="1" t="s">
        <v>133</v>
      </c>
      <c r="B403" s="1" t="s">
        <v>1314</v>
      </c>
      <c r="C403" t="s">
        <v>679</v>
      </c>
      <c r="D403" t="s">
        <v>690</v>
      </c>
      <c r="E403" t="s">
        <v>690</v>
      </c>
    </row>
    <row r="404" spans="1:5" x14ac:dyDescent="0.3">
      <c r="A404" s="1" t="s">
        <v>134</v>
      </c>
      <c r="B404" s="1" t="s">
        <v>699</v>
      </c>
      <c r="C404" t="s">
        <v>700</v>
      </c>
      <c r="D404" t="s">
        <v>523</v>
      </c>
      <c r="E404" t="s">
        <v>664</v>
      </c>
    </row>
    <row r="405" spans="1:5" x14ac:dyDescent="0.3">
      <c r="A405" s="1" t="s">
        <v>135</v>
      </c>
      <c r="B405" s="1" t="s">
        <v>1315</v>
      </c>
      <c r="C405" t="s">
        <v>1316</v>
      </c>
      <c r="D405" t="s">
        <v>875</v>
      </c>
      <c r="E405" t="s">
        <v>876</v>
      </c>
    </row>
    <row r="406" spans="1:5" x14ac:dyDescent="0.3">
      <c r="A406" s="1" t="s">
        <v>301</v>
      </c>
      <c r="B406" s="1" t="s">
        <v>1317</v>
      </c>
      <c r="C406" t="s">
        <v>1318</v>
      </c>
      <c r="D406" t="s">
        <v>879</v>
      </c>
      <c r="E406" t="s">
        <v>880</v>
      </c>
    </row>
    <row r="407" spans="1:5" x14ac:dyDescent="0.3">
      <c r="A407" s="1" t="s">
        <v>417</v>
      </c>
      <c r="B407" s="1" t="s">
        <v>1319</v>
      </c>
      <c r="C407" t="s">
        <v>1320</v>
      </c>
      <c r="D407" t="s">
        <v>883</v>
      </c>
      <c r="E407" t="s">
        <v>884</v>
      </c>
    </row>
    <row r="408" spans="1:5" x14ac:dyDescent="0.3">
      <c r="A408" s="1" t="s">
        <v>482</v>
      </c>
      <c r="B408" s="1" t="s">
        <v>1321</v>
      </c>
      <c r="C408" t="s">
        <v>564</v>
      </c>
      <c r="D408" t="s">
        <v>1396</v>
      </c>
      <c r="E408" t="s">
        <v>886</v>
      </c>
    </row>
    <row r="409" spans="1:5" x14ac:dyDescent="0.3">
      <c r="A409" s="1" t="s">
        <v>136</v>
      </c>
      <c r="B409" s="1" t="s">
        <v>1322</v>
      </c>
      <c r="C409" t="s">
        <v>1323</v>
      </c>
      <c r="D409" t="s">
        <v>889</v>
      </c>
      <c r="E409" t="s">
        <v>890</v>
      </c>
    </row>
    <row r="410" spans="1:5" x14ac:dyDescent="0.3">
      <c r="A410" s="1" t="s">
        <v>356</v>
      </c>
      <c r="B410" s="1" t="s">
        <v>1324</v>
      </c>
      <c r="C410" t="s">
        <v>1159</v>
      </c>
      <c r="D410" t="s">
        <v>893</v>
      </c>
      <c r="E410" t="s">
        <v>894</v>
      </c>
    </row>
    <row r="411" spans="1:5" x14ac:dyDescent="0.3">
      <c r="A411" s="1" t="s">
        <v>232</v>
      </c>
      <c r="B411" s="1" t="s">
        <v>1325</v>
      </c>
      <c r="C411" t="s">
        <v>1326</v>
      </c>
      <c r="D411" t="s">
        <v>895</v>
      </c>
      <c r="E411" t="s">
        <v>896</v>
      </c>
    </row>
    <row r="412" spans="1:5" x14ac:dyDescent="0.3">
      <c r="A412" s="1" t="s">
        <v>302</v>
      </c>
      <c r="B412" s="1" t="s">
        <v>1327</v>
      </c>
      <c r="C412" t="s">
        <v>871</v>
      </c>
      <c r="D412" t="s">
        <v>872</v>
      </c>
      <c r="E412" t="s">
        <v>873</v>
      </c>
    </row>
    <row r="413" spans="1:5" x14ac:dyDescent="0.3">
      <c r="A413" s="1" t="s">
        <v>137</v>
      </c>
      <c r="B413" s="1" t="s">
        <v>738</v>
      </c>
      <c r="C413" t="s">
        <v>708</v>
      </c>
      <c r="D413" t="s">
        <v>709</v>
      </c>
      <c r="E413" t="s">
        <v>710</v>
      </c>
    </row>
    <row r="414" spans="1:5" x14ac:dyDescent="0.3">
      <c r="A414" s="1" t="s">
        <v>371</v>
      </c>
      <c r="B414" s="1" t="s">
        <v>701</v>
      </c>
      <c r="C414" t="s">
        <v>663</v>
      </c>
      <c r="D414" t="s">
        <v>523</v>
      </c>
      <c r="E414" t="s">
        <v>664</v>
      </c>
    </row>
    <row r="415" spans="1:5" x14ac:dyDescent="0.3">
      <c r="A415" s="1" t="s">
        <v>513</v>
      </c>
      <c r="B415" s="1" t="s">
        <v>1328</v>
      </c>
      <c r="C415" t="s">
        <v>874</v>
      </c>
      <c r="D415" t="s">
        <v>875</v>
      </c>
      <c r="E415" t="s">
        <v>876</v>
      </c>
    </row>
    <row r="416" spans="1:5" x14ac:dyDescent="0.3">
      <c r="A416" s="1" t="s">
        <v>138</v>
      </c>
      <c r="B416" s="1" t="s">
        <v>1329</v>
      </c>
      <c r="C416" t="s">
        <v>878</v>
      </c>
      <c r="D416" t="s">
        <v>879</v>
      </c>
      <c r="E416" t="s">
        <v>880</v>
      </c>
    </row>
    <row r="417" spans="1:5" x14ac:dyDescent="0.3">
      <c r="A417" s="1" t="s">
        <v>233</v>
      </c>
      <c r="B417" s="1" t="s">
        <v>1330</v>
      </c>
      <c r="C417" t="s">
        <v>882</v>
      </c>
      <c r="D417" t="s">
        <v>883</v>
      </c>
      <c r="E417" t="s">
        <v>884</v>
      </c>
    </row>
    <row r="418" spans="1:5" x14ac:dyDescent="0.3">
      <c r="A418" s="1" t="s">
        <v>514</v>
      </c>
      <c r="B418" s="1" t="s">
        <v>1331</v>
      </c>
      <c r="C418" t="s">
        <v>885</v>
      </c>
      <c r="D418" t="s">
        <v>1396</v>
      </c>
      <c r="E418" t="s">
        <v>886</v>
      </c>
    </row>
    <row r="419" spans="1:5" x14ac:dyDescent="0.3">
      <c r="A419" s="1" t="s">
        <v>234</v>
      </c>
      <c r="B419" s="1" t="s">
        <v>1332</v>
      </c>
      <c r="C419" t="s">
        <v>888</v>
      </c>
      <c r="D419" t="s">
        <v>889</v>
      </c>
      <c r="E419" t="s">
        <v>890</v>
      </c>
    </row>
    <row r="420" spans="1:5" x14ac:dyDescent="0.3">
      <c r="A420" s="1" t="s">
        <v>332</v>
      </c>
      <c r="B420" s="1" t="s">
        <v>1333</v>
      </c>
      <c r="C420" t="s">
        <v>892</v>
      </c>
      <c r="D420" t="s">
        <v>893</v>
      </c>
      <c r="E420" t="s">
        <v>894</v>
      </c>
    </row>
    <row r="421" spans="1:5" x14ac:dyDescent="0.3">
      <c r="A421" s="1" t="s">
        <v>418</v>
      </c>
      <c r="B421" s="1" t="s">
        <v>1334</v>
      </c>
      <c r="C421" t="s">
        <v>654</v>
      </c>
      <c r="D421" t="s">
        <v>895</v>
      </c>
      <c r="E421" t="s">
        <v>896</v>
      </c>
    </row>
    <row r="422" spans="1:5" x14ac:dyDescent="0.3">
      <c r="A422" s="1" t="s">
        <v>235</v>
      </c>
      <c r="B422" s="1" t="s">
        <v>1335</v>
      </c>
      <c r="C422" t="s">
        <v>898</v>
      </c>
      <c r="D422" t="s">
        <v>899</v>
      </c>
      <c r="E422" t="s">
        <v>900</v>
      </c>
    </row>
    <row r="423" spans="1:5" x14ac:dyDescent="0.3">
      <c r="A423" s="1" t="s">
        <v>462</v>
      </c>
      <c r="B423" s="1" t="s">
        <v>1336</v>
      </c>
      <c r="C423" t="s">
        <v>901</v>
      </c>
      <c r="D423" t="s">
        <v>902</v>
      </c>
      <c r="E423" t="s">
        <v>903</v>
      </c>
    </row>
    <row r="424" spans="1:5" x14ac:dyDescent="0.3">
      <c r="A424" s="1" t="s">
        <v>303</v>
      </c>
      <c r="B424" s="1" t="s">
        <v>1337</v>
      </c>
      <c r="C424" t="s">
        <v>905</v>
      </c>
      <c r="D424" t="s">
        <v>906</v>
      </c>
      <c r="E424" t="s">
        <v>903</v>
      </c>
    </row>
    <row r="425" spans="1:5" x14ac:dyDescent="0.3">
      <c r="A425" s="1" t="s">
        <v>304</v>
      </c>
      <c r="B425" s="1" t="s">
        <v>1338</v>
      </c>
      <c r="C425" t="s">
        <v>908</v>
      </c>
      <c r="D425" t="s">
        <v>909</v>
      </c>
      <c r="E425" t="s">
        <v>910</v>
      </c>
    </row>
    <row r="426" spans="1:5" x14ac:dyDescent="0.3">
      <c r="A426" s="1" t="s">
        <v>236</v>
      </c>
      <c r="B426" s="1" t="s">
        <v>1339</v>
      </c>
      <c r="C426" t="s">
        <v>912</v>
      </c>
      <c r="D426" t="s">
        <v>913</v>
      </c>
      <c r="E426" t="s">
        <v>914</v>
      </c>
    </row>
    <row r="427" spans="1:5" x14ac:dyDescent="0.3">
      <c r="A427" s="1" t="s">
        <v>237</v>
      </c>
      <c r="B427" s="1" t="s">
        <v>1340</v>
      </c>
      <c r="C427" t="s">
        <v>916</v>
      </c>
      <c r="D427" t="s">
        <v>917</v>
      </c>
      <c r="E427" t="s">
        <v>917</v>
      </c>
    </row>
    <row r="428" spans="1:5" x14ac:dyDescent="0.3">
      <c r="A428" s="1" t="s">
        <v>333</v>
      </c>
      <c r="B428" s="1" t="s">
        <v>1341</v>
      </c>
      <c r="C428" t="s">
        <v>918</v>
      </c>
      <c r="D428" t="s">
        <v>919</v>
      </c>
      <c r="E428" t="s">
        <v>920</v>
      </c>
    </row>
    <row r="429" spans="1:5" x14ac:dyDescent="0.3">
      <c r="A429" s="1" t="s">
        <v>357</v>
      </c>
      <c r="B429" s="1" t="s">
        <v>1342</v>
      </c>
      <c r="C429" t="s">
        <v>922</v>
      </c>
      <c r="D429" t="s">
        <v>923</v>
      </c>
      <c r="E429" t="s">
        <v>924</v>
      </c>
    </row>
    <row r="430" spans="1:5" x14ac:dyDescent="0.3">
      <c r="A430" s="1" t="s">
        <v>334</v>
      </c>
      <c r="B430" s="1" t="s">
        <v>1343</v>
      </c>
      <c r="C430" t="s">
        <v>926</v>
      </c>
      <c r="D430" t="s">
        <v>872</v>
      </c>
      <c r="E430" t="s">
        <v>873</v>
      </c>
    </row>
    <row r="431" spans="1:5" x14ac:dyDescent="0.3">
      <c r="A431" s="1" t="s">
        <v>238</v>
      </c>
      <c r="B431" s="1" t="s">
        <v>739</v>
      </c>
      <c r="C431" t="s">
        <v>712</v>
      </c>
      <c r="D431" t="s">
        <v>709</v>
      </c>
      <c r="E431" t="s">
        <v>710</v>
      </c>
    </row>
    <row r="432" spans="1:5" x14ac:dyDescent="0.3">
      <c r="A432" s="1" t="s">
        <v>399</v>
      </c>
      <c r="B432" s="1" t="s">
        <v>702</v>
      </c>
      <c r="C432" t="s">
        <v>666</v>
      </c>
      <c r="D432" t="s">
        <v>523</v>
      </c>
      <c r="E432" t="s">
        <v>664</v>
      </c>
    </row>
    <row r="433" spans="1:5" x14ac:dyDescent="0.3">
      <c r="A433" s="1" t="s">
        <v>139</v>
      </c>
      <c r="B433" s="1" t="s">
        <v>1344</v>
      </c>
      <c r="C433" t="s">
        <v>928</v>
      </c>
      <c r="D433" t="s">
        <v>875</v>
      </c>
      <c r="E433" t="s">
        <v>876</v>
      </c>
    </row>
    <row r="434" spans="1:5" x14ac:dyDescent="0.3">
      <c r="A434" s="1" t="s">
        <v>358</v>
      </c>
      <c r="B434" s="1" t="s">
        <v>1345</v>
      </c>
      <c r="C434" t="s">
        <v>930</v>
      </c>
      <c r="D434" t="s">
        <v>879</v>
      </c>
      <c r="E434" t="s">
        <v>880</v>
      </c>
    </row>
    <row r="435" spans="1:5" x14ac:dyDescent="0.3">
      <c r="A435" s="1" t="s">
        <v>419</v>
      </c>
      <c r="B435" s="1" t="s">
        <v>1346</v>
      </c>
      <c r="C435" t="s">
        <v>932</v>
      </c>
      <c r="D435" t="s">
        <v>883</v>
      </c>
      <c r="E435" t="s">
        <v>884</v>
      </c>
    </row>
    <row r="436" spans="1:5" x14ac:dyDescent="0.3">
      <c r="A436" s="1" t="s">
        <v>140</v>
      </c>
      <c r="B436" s="1" t="s">
        <v>1347</v>
      </c>
      <c r="C436" t="s">
        <v>934</v>
      </c>
      <c r="D436" t="s">
        <v>1396</v>
      </c>
      <c r="E436" t="s">
        <v>886</v>
      </c>
    </row>
    <row r="437" spans="1:5" x14ac:dyDescent="0.3">
      <c r="A437" s="1" t="s">
        <v>497</v>
      </c>
      <c r="B437" s="1" t="s">
        <v>859</v>
      </c>
      <c r="C437" t="s">
        <v>745</v>
      </c>
      <c r="D437" t="s">
        <v>709</v>
      </c>
      <c r="E437" t="s">
        <v>746</v>
      </c>
    </row>
    <row r="438" spans="1:5" x14ac:dyDescent="0.3">
      <c r="A438" s="1" t="s">
        <v>305</v>
      </c>
      <c r="B438" s="1" t="s">
        <v>655</v>
      </c>
      <c r="C438" t="s">
        <v>522</v>
      </c>
      <c r="D438" t="s">
        <v>523</v>
      </c>
      <c r="E438" t="s">
        <v>524</v>
      </c>
    </row>
    <row r="439" spans="1:5" x14ac:dyDescent="0.3">
      <c r="A439" s="1" t="s">
        <v>306</v>
      </c>
      <c r="B439" s="1" t="s">
        <v>1348</v>
      </c>
      <c r="C439" t="s">
        <v>936</v>
      </c>
      <c r="D439" t="s">
        <v>895</v>
      </c>
      <c r="E439" t="s">
        <v>896</v>
      </c>
    </row>
    <row r="440" spans="1:5" x14ac:dyDescent="0.3">
      <c r="A440" s="1" t="s">
        <v>359</v>
      </c>
      <c r="B440" s="1" t="s">
        <v>1349</v>
      </c>
      <c r="C440" t="s">
        <v>938</v>
      </c>
      <c r="D440" t="s">
        <v>899</v>
      </c>
      <c r="E440" t="s">
        <v>900</v>
      </c>
    </row>
    <row r="441" spans="1:5" x14ac:dyDescent="0.3">
      <c r="A441" s="1" t="s">
        <v>239</v>
      </c>
      <c r="B441" s="1" t="s">
        <v>1350</v>
      </c>
      <c r="C441" t="s">
        <v>940</v>
      </c>
      <c r="D441" t="s">
        <v>902</v>
      </c>
      <c r="E441" t="s">
        <v>903</v>
      </c>
    </row>
    <row r="442" spans="1:5" x14ac:dyDescent="0.3">
      <c r="A442" s="1" t="s">
        <v>498</v>
      </c>
      <c r="B442" s="1" t="s">
        <v>1351</v>
      </c>
      <c r="C442" t="s">
        <v>942</v>
      </c>
      <c r="D442" t="s">
        <v>906</v>
      </c>
      <c r="E442" t="s">
        <v>903</v>
      </c>
    </row>
    <row r="443" spans="1:5" x14ac:dyDescent="0.3">
      <c r="A443" s="1" t="s">
        <v>307</v>
      </c>
      <c r="B443" s="1" t="s">
        <v>1352</v>
      </c>
      <c r="C443" t="s">
        <v>944</v>
      </c>
      <c r="D443" t="s">
        <v>909</v>
      </c>
      <c r="E443" t="s">
        <v>910</v>
      </c>
    </row>
    <row r="444" spans="1:5" x14ac:dyDescent="0.3">
      <c r="A444" s="1" t="s">
        <v>240</v>
      </c>
      <c r="B444" s="1" t="s">
        <v>1353</v>
      </c>
      <c r="C444" t="s">
        <v>946</v>
      </c>
      <c r="D444" t="s">
        <v>913</v>
      </c>
      <c r="E444" t="s">
        <v>914</v>
      </c>
    </row>
    <row r="445" spans="1:5" x14ac:dyDescent="0.3">
      <c r="A445" s="1" t="s">
        <v>372</v>
      </c>
      <c r="B445" s="1" t="s">
        <v>1354</v>
      </c>
      <c r="C445" t="s">
        <v>842</v>
      </c>
      <c r="D445" t="s">
        <v>917</v>
      </c>
      <c r="E445" t="s">
        <v>917</v>
      </c>
    </row>
    <row r="446" spans="1:5" x14ac:dyDescent="0.3">
      <c r="A446" s="1" t="s">
        <v>141</v>
      </c>
      <c r="B446" s="1" t="s">
        <v>1355</v>
      </c>
      <c r="C446" t="s">
        <v>949</v>
      </c>
      <c r="D446" t="s">
        <v>919</v>
      </c>
      <c r="E446" t="s">
        <v>920</v>
      </c>
    </row>
    <row r="447" spans="1:5" x14ac:dyDescent="0.3">
      <c r="A447" s="1" t="s">
        <v>241</v>
      </c>
      <c r="B447" s="1" t="s">
        <v>860</v>
      </c>
      <c r="C447" t="s">
        <v>748</v>
      </c>
      <c r="D447" t="s">
        <v>709</v>
      </c>
      <c r="E447" t="s">
        <v>746</v>
      </c>
    </row>
    <row r="448" spans="1:5" x14ac:dyDescent="0.3">
      <c r="A448" s="1" t="s">
        <v>373</v>
      </c>
      <c r="B448" s="1" t="s">
        <v>656</v>
      </c>
      <c r="C448" t="s">
        <v>526</v>
      </c>
      <c r="D448" t="s">
        <v>523</v>
      </c>
      <c r="E448" t="s">
        <v>524</v>
      </c>
    </row>
    <row r="449" spans="1:5" x14ac:dyDescent="0.3">
      <c r="A449" s="1" t="s">
        <v>400</v>
      </c>
      <c r="B449" s="1" t="s">
        <v>740</v>
      </c>
      <c r="C449" t="s">
        <v>714</v>
      </c>
      <c r="D449" t="s">
        <v>709</v>
      </c>
      <c r="E449" t="s">
        <v>710</v>
      </c>
    </row>
    <row r="450" spans="1:5" x14ac:dyDescent="0.3">
      <c r="A450" s="1" t="s">
        <v>242</v>
      </c>
      <c r="B450" s="1" t="s">
        <v>703</v>
      </c>
      <c r="C450" t="s">
        <v>668</v>
      </c>
      <c r="D450" t="s">
        <v>523</v>
      </c>
      <c r="E450" t="s">
        <v>664</v>
      </c>
    </row>
    <row r="451" spans="1:5" x14ac:dyDescent="0.3">
      <c r="A451" s="1" t="s">
        <v>142</v>
      </c>
      <c r="B451" s="1" t="s">
        <v>1356</v>
      </c>
      <c r="C451" t="s">
        <v>951</v>
      </c>
      <c r="D451" t="s">
        <v>875</v>
      </c>
      <c r="E451" t="s">
        <v>876</v>
      </c>
    </row>
    <row r="452" spans="1:5" x14ac:dyDescent="0.3">
      <c r="A452" s="1" t="s">
        <v>143</v>
      </c>
      <c r="B452" s="1" t="s">
        <v>1357</v>
      </c>
      <c r="C452" t="s">
        <v>953</v>
      </c>
      <c r="D452" t="s">
        <v>879</v>
      </c>
      <c r="E452" t="s">
        <v>880</v>
      </c>
    </row>
    <row r="453" spans="1:5" x14ac:dyDescent="0.3">
      <c r="A453" s="1" t="s">
        <v>144</v>
      </c>
      <c r="B453" s="1" t="s">
        <v>1358</v>
      </c>
      <c r="C453" t="s">
        <v>955</v>
      </c>
      <c r="D453" t="s">
        <v>883</v>
      </c>
      <c r="E453" t="s">
        <v>884</v>
      </c>
    </row>
    <row r="454" spans="1:5" x14ac:dyDescent="0.3">
      <c r="A454" s="1" t="s">
        <v>145</v>
      </c>
      <c r="B454" s="1" t="s">
        <v>1359</v>
      </c>
      <c r="C454" t="s">
        <v>957</v>
      </c>
      <c r="D454" t="s">
        <v>1396</v>
      </c>
      <c r="E454" t="s">
        <v>886</v>
      </c>
    </row>
    <row r="455" spans="1:5" x14ac:dyDescent="0.3">
      <c r="A455" s="1" t="s">
        <v>146</v>
      </c>
      <c r="B455" s="1" t="s">
        <v>861</v>
      </c>
      <c r="C455" t="s">
        <v>750</v>
      </c>
      <c r="D455" t="s">
        <v>709</v>
      </c>
      <c r="E455" t="s">
        <v>746</v>
      </c>
    </row>
    <row r="456" spans="1:5" x14ac:dyDescent="0.3">
      <c r="A456" s="1" t="s">
        <v>147</v>
      </c>
      <c r="B456" s="1" t="s">
        <v>657</v>
      </c>
      <c r="C456" t="s">
        <v>528</v>
      </c>
      <c r="D456" t="s">
        <v>523</v>
      </c>
      <c r="E456" t="s">
        <v>524</v>
      </c>
    </row>
    <row r="457" spans="1:5" x14ac:dyDescent="0.3">
      <c r="A457" s="1" t="s">
        <v>148</v>
      </c>
      <c r="B457" s="1" t="s">
        <v>1360</v>
      </c>
      <c r="C457" t="s">
        <v>959</v>
      </c>
      <c r="D457" t="s">
        <v>895</v>
      </c>
      <c r="E457" t="s">
        <v>896</v>
      </c>
    </row>
    <row r="458" spans="1:5" x14ac:dyDescent="0.3">
      <c r="A458" s="1" t="s">
        <v>335</v>
      </c>
      <c r="B458" s="1" t="s">
        <v>1361</v>
      </c>
      <c r="C458" t="s">
        <v>961</v>
      </c>
      <c r="D458" t="s">
        <v>899</v>
      </c>
      <c r="E458" t="s">
        <v>900</v>
      </c>
    </row>
    <row r="459" spans="1:5" x14ac:dyDescent="0.3">
      <c r="A459" s="1" t="s">
        <v>243</v>
      </c>
      <c r="B459" s="1" t="s">
        <v>1362</v>
      </c>
      <c r="C459" t="s">
        <v>963</v>
      </c>
      <c r="D459" t="s">
        <v>902</v>
      </c>
      <c r="E459" t="s">
        <v>903</v>
      </c>
    </row>
    <row r="460" spans="1:5" x14ac:dyDescent="0.3">
      <c r="A460" s="1" t="s">
        <v>336</v>
      </c>
      <c r="B460" s="1" t="s">
        <v>1363</v>
      </c>
      <c r="C460" t="s">
        <v>965</v>
      </c>
      <c r="D460" t="s">
        <v>906</v>
      </c>
      <c r="E460" t="s">
        <v>903</v>
      </c>
    </row>
    <row r="461" spans="1:5" x14ac:dyDescent="0.3">
      <c r="A461" s="1" t="s">
        <v>149</v>
      </c>
      <c r="B461" s="1" t="s">
        <v>862</v>
      </c>
      <c r="C461" t="s">
        <v>752</v>
      </c>
      <c r="D461" t="s">
        <v>709</v>
      </c>
      <c r="E461" t="s">
        <v>746</v>
      </c>
    </row>
    <row r="462" spans="1:5" x14ac:dyDescent="0.3">
      <c r="A462" s="1" t="s">
        <v>150</v>
      </c>
      <c r="B462" s="1" t="s">
        <v>658</v>
      </c>
      <c r="C462" t="s">
        <v>530</v>
      </c>
      <c r="D462" t="s">
        <v>523</v>
      </c>
      <c r="E462" t="s">
        <v>524</v>
      </c>
    </row>
    <row r="463" spans="1:5" x14ac:dyDescent="0.3">
      <c r="A463" s="1" t="s">
        <v>308</v>
      </c>
      <c r="B463" s="1" t="s">
        <v>1364</v>
      </c>
      <c r="C463" t="s">
        <v>967</v>
      </c>
      <c r="D463" t="s">
        <v>917</v>
      </c>
      <c r="E463" t="s">
        <v>917</v>
      </c>
    </row>
    <row r="464" spans="1:5" x14ac:dyDescent="0.3">
      <c r="A464" s="1" t="s">
        <v>447</v>
      </c>
      <c r="B464" s="1" t="s">
        <v>1365</v>
      </c>
      <c r="C464" t="s">
        <v>969</v>
      </c>
      <c r="D464" t="s">
        <v>919</v>
      </c>
      <c r="E464" t="s">
        <v>920</v>
      </c>
    </row>
    <row r="465" spans="1:5" x14ac:dyDescent="0.3">
      <c r="A465" s="1" t="s">
        <v>151</v>
      </c>
      <c r="B465" s="1" t="s">
        <v>863</v>
      </c>
      <c r="C465" t="s">
        <v>864</v>
      </c>
      <c r="D465" t="s">
        <v>709</v>
      </c>
      <c r="E465" t="s">
        <v>746</v>
      </c>
    </row>
    <row r="466" spans="1:5" x14ac:dyDescent="0.3">
      <c r="A466" s="1" t="s">
        <v>309</v>
      </c>
      <c r="B466" s="1" t="s">
        <v>659</v>
      </c>
      <c r="C466" t="s">
        <v>532</v>
      </c>
      <c r="D466" t="s">
        <v>523</v>
      </c>
      <c r="E466" t="s">
        <v>524</v>
      </c>
    </row>
    <row r="467" spans="1:5" x14ac:dyDescent="0.3">
      <c r="A467" s="1" t="s">
        <v>152</v>
      </c>
      <c r="B467" s="1" t="s">
        <v>741</v>
      </c>
      <c r="C467" t="s">
        <v>639</v>
      </c>
      <c r="D467" t="s">
        <v>709</v>
      </c>
      <c r="E467" t="s">
        <v>710</v>
      </c>
    </row>
    <row r="468" spans="1:5" x14ac:dyDescent="0.3">
      <c r="A468" s="1" t="s">
        <v>153</v>
      </c>
      <c r="B468" s="1" t="s">
        <v>704</v>
      </c>
      <c r="C468" t="s">
        <v>670</v>
      </c>
      <c r="D468" t="s">
        <v>523</v>
      </c>
      <c r="E468" t="s">
        <v>664</v>
      </c>
    </row>
    <row r="469" spans="1:5" x14ac:dyDescent="0.3">
      <c r="A469" s="1" t="s">
        <v>420</v>
      </c>
      <c r="B469" s="1" t="s">
        <v>1366</v>
      </c>
      <c r="C469" t="s">
        <v>971</v>
      </c>
      <c r="D469" t="s">
        <v>875</v>
      </c>
      <c r="E469" t="s">
        <v>876</v>
      </c>
    </row>
    <row r="470" spans="1:5" x14ac:dyDescent="0.3">
      <c r="A470" s="1" t="s">
        <v>401</v>
      </c>
      <c r="B470" s="1" t="s">
        <v>1367</v>
      </c>
      <c r="C470" t="s">
        <v>973</v>
      </c>
      <c r="D470" t="s">
        <v>879</v>
      </c>
      <c r="E470" t="s">
        <v>880</v>
      </c>
    </row>
    <row r="471" spans="1:5" x14ac:dyDescent="0.3">
      <c r="A471" s="1" t="s">
        <v>244</v>
      </c>
      <c r="B471" s="1" t="s">
        <v>1368</v>
      </c>
      <c r="C471" t="s">
        <v>637</v>
      </c>
      <c r="D471" t="s">
        <v>883</v>
      </c>
      <c r="E471" t="s">
        <v>884</v>
      </c>
    </row>
    <row r="472" spans="1:5" x14ac:dyDescent="0.3">
      <c r="A472" s="1" t="s">
        <v>245</v>
      </c>
      <c r="B472" s="1" t="s">
        <v>1369</v>
      </c>
      <c r="C472" t="s">
        <v>976</v>
      </c>
      <c r="D472" t="s">
        <v>1396</v>
      </c>
      <c r="E472" t="s">
        <v>886</v>
      </c>
    </row>
    <row r="473" spans="1:5" x14ac:dyDescent="0.3">
      <c r="A473" s="1" t="s">
        <v>448</v>
      </c>
      <c r="B473" s="1" t="s">
        <v>865</v>
      </c>
      <c r="C473" t="s">
        <v>756</v>
      </c>
      <c r="D473" t="s">
        <v>709</v>
      </c>
      <c r="E473" t="s">
        <v>746</v>
      </c>
    </row>
    <row r="474" spans="1:5" x14ac:dyDescent="0.3">
      <c r="A474" s="1" t="s">
        <v>154</v>
      </c>
      <c r="B474" s="1" t="s">
        <v>660</v>
      </c>
      <c r="C474" t="s">
        <v>534</v>
      </c>
      <c r="D474" t="s">
        <v>523</v>
      </c>
      <c r="E474" t="s">
        <v>524</v>
      </c>
    </row>
    <row r="475" spans="1:5" x14ac:dyDescent="0.3">
      <c r="A475" s="1" t="s">
        <v>402</v>
      </c>
      <c r="B475" s="1" t="s">
        <v>1370</v>
      </c>
      <c r="C475" t="s">
        <v>871</v>
      </c>
      <c r="D475" t="s">
        <v>872</v>
      </c>
      <c r="E475" t="s">
        <v>873</v>
      </c>
    </row>
    <row r="476" spans="1:5" x14ac:dyDescent="0.3">
      <c r="A476" s="1" t="s">
        <v>310</v>
      </c>
      <c r="B476" s="1" t="s">
        <v>742</v>
      </c>
      <c r="C476" t="s">
        <v>708</v>
      </c>
      <c r="D476" t="s">
        <v>709</v>
      </c>
      <c r="E476" t="s">
        <v>710</v>
      </c>
    </row>
    <row r="477" spans="1:5" x14ac:dyDescent="0.3">
      <c r="A477" s="1" t="s">
        <v>155</v>
      </c>
      <c r="B477" s="1" t="s">
        <v>705</v>
      </c>
      <c r="C477" t="s">
        <v>663</v>
      </c>
      <c r="D477" t="s">
        <v>523</v>
      </c>
      <c r="E477" t="s">
        <v>664</v>
      </c>
    </row>
    <row r="478" spans="1:5" x14ac:dyDescent="0.3">
      <c r="A478" s="1" t="s">
        <v>246</v>
      </c>
      <c r="B478" s="1" t="s">
        <v>1371</v>
      </c>
      <c r="C478" t="s">
        <v>874</v>
      </c>
      <c r="D478" t="s">
        <v>875</v>
      </c>
      <c r="E478" t="s">
        <v>876</v>
      </c>
    </row>
    <row r="479" spans="1:5" x14ac:dyDescent="0.3">
      <c r="A479" s="1" t="s">
        <v>311</v>
      </c>
      <c r="B479" s="1" t="s">
        <v>1372</v>
      </c>
      <c r="C479" t="s">
        <v>878</v>
      </c>
      <c r="D479" t="s">
        <v>879</v>
      </c>
      <c r="E479" t="s">
        <v>880</v>
      </c>
    </row>
    <row r="480" spans="1:5" x14ac:dyDescent="0.3">
      <c r="A480" s="1" t="s">
        <v>247</v>
      </c>
      <c r="B480" s="1" t="s">
        <v>1373</v>
      </c>
      <c r="C480" t="s">
        <v>882</v>
      </c>
      <c r="D480" t="s">
        <v>883</v>
      </c>
      <c r="E480" t="s">
        <v>884</v>
      </c>
    </row>
    <row r="481" spans="1:5" x14ac:dyDescent="0.3">
      <c r="A481" s="1" t="s">
        <v>337</v>
      </c>
      <c r="B481" s="1" t="s">
        <v>1374</v>
      </c>
      <c r="C481" t="s">
        <v>885</v>
      </c>
      <c r="D481" t="s">
        <v>1396</v>
      </c>
      <c r="E481" t="s">
        <v>886</v>
      </c>
    </row>
    <row r="482" spans="1:5" x14ac:dyDescent="0.3">
      <c r="A482" s="1" t="s">
        <v>156</v>
      </c>
      <c r="B482" s="1" t="s">
        <v>1375</v>
      </c>
      <c r="C482" t="s">
        <v>888</v>
      </c>
      <c r="D482" t="s">
        <v>889</v>
      </c>
      <c r="E482" t="s">
        <v>890</v>
      </c>
    </row>
    <row r="483" spans="1:5" x14ac:dyDescent="0.3">
      <c r="A483" s="1" t="s">
        <v>312</v>
      </c>
      <c r="B483" s="1" t="s">
        <v>1376</v>
      </c>
      <c r="C483" t="s">
        <v>892</v>
      </c>
      <c r="D483" t="s">
        <v>893</v>
      </c>
      <c r="E483" t="s">
        <v>894</v>
      </c>
    </row>
    <row r="484" spans="1:5" x14ac:dyDescent="0.3">
      <c r="A484" s="1" t="s">
        <v>157</v>
      </c>
      <c r="B484" s="1" t="s">
        <v>1377</v>
      </c>
      <c r="C484" t="s">
        <v>654</v>
      </c>
      <c r="D484" t="s">
        <v>895</v>
      </c>
      <c r="E484" t="s">
        <v>896</v>
      </c>
    </row>
    <row r="485" spans="1:5" x14ac:dyDescent="0.3">
      <c r="A485" s="1" t="s">
        <v>449</v>
      </c>
      <c r="B485" s="1" t="s">
        <v>1378</v>
      </c>
      <c r="C485" t="s">
        <v>898</v>
      </c>
      <c r="D485" t="s">
        <v>899</v>
      </c>
      <c r="E485" t="s">
        <v>900</v>
      </c>
    </row>
    <row r="486" spans="1:5" x14ac:dyDescent="0.3">
      <c r="A486" s="1" t="s">
        <v>158</v>
      </c>
      <c r="B486" s="1" t="s">
        <v>1379</v>
      </c>
      <c r="C486" t="s">
        <v>901</v>
      </c>
      <c r="D486" t="s">
        <v>902</v>
      </c>
      <c r="E486" t="s">
        <v>903</v>
      </c>
    </row>
    <row r="487" spans="1:5" x14ac:dyDescent="0.3">
      <c r="A487" s="1" t="s">
        <v>248</v>
      </c>
      <c r="B487" s="1" t="s">
        <v>1380</v>
      </c>
      <c r="C487" t="s">
        <v>905</v>
      </c>
      <c r="D487" t="s">
        <v>906</v>
      </c>
      <c r="E487" t="s">
        <v>903</v>
      </c>
    </row>
    <row r="488" spans="1:5" x14ac:dyDescent="0.3">
      <c r="A488" s="1" t="s">
        <v>159</v>
      </c>
      <c r="B488" s="1" t="s">
        <v>1381</v>
      </c>
      <c r="C488" t="s">
        <v>908</v>
      </c>
      <c r="D488" t="s">
        <v>909</v>
      </c>
      <c r="E488" t="s">
        <v>910</v>
      </c>
    </row>
    <row r="489" spans="1:5" x14ac:dyDescent="0.3">
      <c r="A489" s="1" t="s">
        <v>249</v>
      </c>
      <c r="B489" s="1" t="s">
        <v>1382</v>
      </c>
      <c r="C489" t="s">
        <v>912</v>
      </c>
      <c r="D489" t="s">
        <v>913</v>
      </c>
      <c r="E489" t="s">
        <v>914</v>
      </c>
    </row>
    <row r="490" spans="1:5" x14ac:dyDescent="0.3">
      <c r="A490" s="1" t="s">
        <v>250</v>
      </c>
      <c r="B490" s="1" t="s">
        <v>1383</v>
      </c>
      <c r="C490" t="s">
        <v>916</v>
      </c>
      <c r="D490" t="s">
        <v>917</v>
      </c>
      <c r="E490" t="s">
        <v>917</v>
      </c>
    </row>
    <row r="491" spans="1:5" x14ac:dyDescent="0.3">
      <c r="A491" s="1" t="s">
        <v>313</v>
      </c>
      <c r="B491" s="1" t="s">
        <v>1384</v>
      </c>
      <c r="C491" t="s">
        <v>918</v>
      </c>
      <c r="D491" t="s">
        <v>919</v>
      </c>
      <c r="E491" t="s">
        <v>920</v>
      </c>
    </row>
    <row r="492" spans="1:5" x14ac:dyDescent="0.3">
      <c r="A492" s="1" t="s">
        <v>251</v>
      </c>
      <c r="B492" s="1" t="s">
        <v>1385</v>
      </c>
      <c r="C492" t="s">
        <v>922</v>
      </c>
      <c r="D492" t="s">
        <v>923</v>
      </c>
      <c r="E492" t="s">
        <v>924</v>
      </c>
    </row>
    <row r="493" spans="1:5" x14ac:dyDescent="0.3">
      <c r="A493" s="1" t="s">
        <v>338</v>
      </c>
      <c r="B493" s="1" t="s">
        <v>1386</v>
      </c>
      <c r="C493" t="s">
        <v>926</v>
      </c>
      <c r="D493" t="s">
        <v>872</v>
      </c>
      <c r="E493" t="s">
        <v>873</v>
      </c>
    </row>
    <row r="494" spans="1:5" x14ac:dyDescent="0.3">
      <c r="A494" s="1" t="s">
        <v>160</v>
      </c>
      <c r="B494" s="1" t="s">
        <v>743</v>
      </c>
      <c r="C494" t="s">
        <v>712</v>
      </c>
      <c r="D494" t="s">
        <v>709</v>
      </c>
      <c r="E494" t="s">
        <v>710</v>
      </c>
    </row>
    <row r="495" spans="1:5" x14ac:dyDescent="0.3">
      <c r="A495" s="1" t="s">
        <v>314</v>
      </c>
      <c r="B495" s="1" t="s">
        <v>706</v>
      </c>
      <c r="C495" t="s">
        <v>666</v>
      </c>
      <c r="D495" t="s">
        <v>523</v>
      </c>
      <c r="E495" t="s">
        <v>664</v>
      </c>
    </row>
    <row r="496" spans="1:5" x14ac:dyDescent="0.3">
      <c r="A496" s="1" t="s">
        <v>403</v>
      </c>
      <c r="B496" s="1" t="s">
        <v>1387</v>
      </c>
      <c r="C496" t="s">
        <v>928</v>
      </c>
      <c r="D496" t="s">
        <v>875</v>
      </c>
      <c r="E496" t="s">
        <v>876</v>
      </c>
    </row>
    <row r="497" spans="1:5" x14ac:dyDescent="0.3">
      <c r="A497" s="1" t="s">
        <v>161</v>
      </c>
      <c r="B497" s="1" t="s">
        <v>1388</v>
      </c>
      <c r="C497" t="s">
        <v>930</v>
      </c>
      <c r="D497" t="s">
        <v>879</v>
      </c>
      <c r="E497" t="s">
        <v>880</v>
      </c>
    </row>
    <row r="498" spans="1:5" x14ac:dyDescent="0.3">
      <c r="A498" s="1" t="s">
        <v>252</v>
      </c>
      <c r="B498" s="1" t="s">
        <v>1389</v>
      </c>
      <c r="C498" t="s">
        <v>932</v>
      </c>
      <c r="D498" t="s">
        <v>883</v>
      </c>
      <c r="E498" t="s">
        <v>884</v>
      </c>
    </row>
    <row r="499" spans="1:5" x14ac:dyDescent="0.3">
      <c r="A499" s="1" t="s">
        <v>162</v>
      </c>
      <c r="B499" s="1" t="s">
        <v>1390</v>
      </c>
      <c r="C499" t="s">
        <v>934</v>
      </c>
      <c r="D499" t="s">
        <v>1396</v>
      </c>
      <c r="E499" t="s">
        <v>886</v>
      </c>
    </row>
    <row r="500" spans="1:5" x14ac:dyDescent="0.3">
      <c r="A500" s="1" t="s">
        <v>253</v>
      </c>
      <c r="B500" s="1" t="s">
        <v>866</v>
      </c>
      <c r="C500" t="s">
        <v>745</v>
      </c>
      <c r="D500" t="s">
        <v>709</v>
      </c>
      <c r="E500" t="s">
        <v>746</v>
      </c>
    </row>
    <row r="501" spans="1:5" x14ac:dyDescent="0.3">
      <c r="A501" s="1" t="s">
        <v>339</v>
      </c>
      <c r="B501" s="1" t="s">
        <v>661</v>
      </c>
      <c r="C501" t="s">
        <v>522</v>
      </c>
      <c r="D501" t="s">
        <v>523</v>
      </c>
      <c r="E501" t="s">
        <v>524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A3D90-8590-4E04-B357-01D1F66888C8}">
  <dimension ref="A1:C40"/>
  <sheetViews>
    <sheetView topLeftCell="A13" workbookViewId="0">
      <selection activeCell="X10" sqref="X10"/>
    </sheetView>
  </sheetViews>
  <sheetFormatPr defaultRowHeight="14.4" x14ac:dyDescent="0.3"/>
  <cols>
    <col min="1" max="1" width="15.21875" bestFit="1" customWidth="1"/>
    <col min="2" max="2" width="12.109375" bestFit="1" customWidth="1"/>
    <col min="3" max="3" width="9.88671875" bestFit="1" customWidth="1"/>
  </cols>
  <sheetData>
    <row r="1" spans="1:3" x14ac:dyDescent="0.3">
      <c r="A1" s="7" t="s">
        <v>1419</v>
      </c>
      <c r="B1" t="s">
        <v>1443</v>
      </c>
      <c r="C1" t="s">
        <v>1430</v>
      </c>
    </row>
    <row r="2" spans="1:3" x14ac:dyDescent="0.3">
      <c r="A2" s="1" t="s">
        <v>1399</v>
      </c>
      <c r="B2" s="17">
        <v>-2200</v>
      </c>
      <c r="C2" s="17">
        <v>20267</v>
      </c>
    </row>
    <row r="3" spans="1:3" x14ac:dyDescent="0.3">
      <c r="A3" s="1" t="s">
        <v>1400</v>
      </c>
      <c r="B3" s="17">
        <v>6143</v>
      </c>
      <c r="C3" s="17">
        <v>76166</v>
      </c>
    </row>
    <row r="4" spans="1:3" x14ac:dyDescent="0.3">
      <c r="A4" s="1" t="s">
        <v>1401</v>
      </c>
      <c r="B4" s="17">
        <v>376</v>
      </c>
      <c r="C4" s="17">
        <v>4188</v>
      </c>
    </row>
    <row r="5" spans="1:3" x14ac:dyDescent="0.3">
      <c r="A5" s="1" t="s">
        <v>1402</v>
      </c>
      <c r="B5" s="17">
        <v>1925</v>
      </c>
      <c r="C5" s="17">
        <v>9471</v>
      </c>
    </row>
    <row r="6" spans="1:3" x14ac:dyDescent="0.3">
      <c r="A6" s="1" t="s">
        <v>1403</v>
      </c>
      <c r="B6" s="17">
        <v>1156</v>
      </c>
      <c r="C6" s="17">
        <v>13882</v>
      </c>
    </row>
    <row r="7" spans="1:3" x14ac:dyDescent="0.3">
      <c r="A7" s="1" t="s">
        <v>1404</v>
      </c>
      <c r="B7" s="17">
        <v>-3081</v>
      </c>
      <c r="C7" s="17">
        <v>58266</v>
      </c>
    </row>
    <row r="8" spans="1:3" x14ac:dyDescent="0.3">
      <c r="A8" s="1" t="s">
        <v>1405</v>
      </c>
      <c r="B8" s="17">
        <v>2924</v>
      </c>
      <c r="C8" s="17">
        <v>31543</v>
      </c>
    </row>
    <row r="9" spans="1:3" x14ac:dyDescent="0.3">
      <c r="A9" s="1" t="s">
        <v>1406</v>
      </c>
      <c r="B9" s="17">
        <v>2543</v>
      </c>
      <c r="C9" s="17">
        <v>44481</v>
      </c>
    </row>
    <row r="10" spans="1:3" x14ac:dyDescent="0.3">
      <c r="A10" s="1" t="s">
        <v>1407</v>
      </c>
      <c r="B10" s="17">
        <v>2259</v>
      </c>
      <c r="C10" s="17">
        <v>9940</v>
      </c>
    </row>
    <row r="11" spans="1:3" x14ac:dyDescent="0.3">
      <c r="A11" s="1" t="s">
        <v>1408</v>
      </c>
      <c r="B11" s="17">
        <v>2109</v>
      </c>
      <c r="C11" s="17">
        <v>10949</v>
      </c>
    </row>
    <row r="12" spans="1:3" x14ac:dyDescent="0.3">
      <c r="A12" s="1" t="s">
        <v>1409</v>
      </c>
      <c r="B12" s="17">
        <v>-335</v>
      </c>
      <c r="C12" s="17">
        <v>4003</v>
      </c>
    </row>
    <row r="13" spans="1:3" x14ac:dyDescent="0.3">
      <c r="A13" s="1" t="s">
        <v>1410</v>
      </c>
      <c r="B13" s="17">
        <v>3913</v>
      </c>
      <c r="C13" s="17">
        <v>43138</v>
      </c>
    </row>
    <row r="14" spans="1:3" x14ac:dyDescent="0.3">
      <c r="A14" s="1" t="s">
        <v>1413</v>
      </c>
      <c r="B14" s="17">
        <v>1139</v>
      </c>
      <c r="C14" s="17">
        <v>20927</v>
      </c>
    </row>
    <row r="15" spans="1:3" x14ac:dyDescent="0.3">
      <c r="A15" s="1" t="s">
        <v>1414</v>
      </c>
      <c r="B15" s="17">
        <v>2200</v>
      </c>
      <c r="C15" s="17">
        <v>46355</v>
      </c>
    </row>
    <row r="16" spans="1:3" x14ac:dyDescent="0.3">
      <c r="A16" s="1" t="s">
        <v>1415</v>
      </c>
      <c r="B16" s="17">
        <v>1498</v>
      </c>
      <c r="C16" s="17">
        <v>26650</v>
      </c>
    </row>
    <row r="17" spans="1:3" x14ac:dyDescent="0.3">
      <c r="A17" s="1" t="s">
        <v>1416</v>
      </c>
      <c r="B17" s="17">
        <v>1335</v>
      </c>
      <c r="C17" s="17">
        <v>8399</v>
      </c>
    </row>
    <row r="18" spans="1:3" x14ac:dyDescent="0.3">
      <c r="A18" s="1" t="s">
        <v>1417</v>
      </c>
      <c r="B18" s="17">
        <v>51</v>
      </c>
      <c r="C18" s="17">
        <v>2877</v>
      </c>
    </row>
    <row r="19" spans="1:3" x14ac:dyDescent="0.3">
      <c r="A19" s="1" t="s">
        <v>1420</v>
      </c>
      <c r="B19" s="17">
        <v>23955</v>
      </c>
      <c r="C19" s="17">
        <v>431502</v>
      </c>
    </row>
    <row r="22" spans="1:3" x14ac:dyDescent="0.3">
      <c r="A22" s="7" t="s">
        <v>1419</v>
      </c>
      <c r="B22" t="s">
        <v>1431</v>
      </c>
    </row>
    <row r="23" spans="1:3" x14ac:dyDescent="0.3">
      <c r="A23" s="1" t="s">
        <v>405</v>
      </c>
      <c r="B23" s="17">
        <v>3559</v>
      </c>
    </row>
    <row r="24" spans="1:3" x14ac:dyDescent="0.3">
      <c r="A24" s="1" t="s">
        <v>464</v>
      </c>
      <c r="B24" s="17">
        <v>4888</v>
      </c>
    </row>
    <row r="25" spans="1:3" x14ac:dyDescent="0.3">
      <c r="A25" s="1" t="s">
        <v>499</v>
      </c>
      <c r="B25" s="17">
        <v>577</v>
      </c>
    </row>
    <row r="26" spans="1:3" x14ac:dyDescent="0.3">
      <c r="A26" s="1" t="s">
        <v>434</v>
      </c>
      <c r="B26" s="17">
        <v>-1236</v>
      </c>
    </row>
    <row r="27" spans="1:3" x14ac:dyDescent="0.3">
      <c r="A27" s="1" t="s">
        <v>483</v>
      </c>
      <c r="B27" s="17">
        <v>844</v>
      </c>
    </row>
    <row r="28" spans="1:3" x14ac:dyDescent="0.3">
      <c r="A28" s="1" t="s">
        <v>1397</v>
      </c>
      <c r="B28" s="17">
        <v>2098</v>
      </c>
    </row>
    <row r="29" spans="1:3" x14ac:dyDescent="0.3">
      <c r="A29" s="1" t="s">
        <v>375</v>
      </c>
      <c r="B29" s="17">
        <v>181</v>
      </c>
    </row>
    <row r="30" spans="1:3" x14ac:dyDescent="0.3">
      <c r="A30" s="1" t="s">
        <v>377</v>
      </c>
      <c r="B30" s="17">
        <v>260</v>
      </c>
    </row>
    <row r="31" spans="1:3" x14ac:dyDescent="0.3">
      <c r="A31" s="1" t="s">
        <v>1394</v>
      </c>
      <c r="B31" s="17">
        <v>2207</v>
      </c>
    </row>
    <row r="32" spans="1:3" x14ac:dyDescent="0.3">
      <c r="A32" s="1" t="s">
        <v>421</v>
      </c>
      <c r="B32" s="17">
        <v>5964</v>
      </c>
    </row>
    <row r="33" spans="1:2" x14ac:dyDescent="0.3">
      <c r="A33" s="1" t="s">
        <v>7</v>
      </c>
      <c r="B33" s="17">
        <v>352</v>
      </c>
    </row>
    <row r="34" spans="1:2" x14ac:dyDescent="0.3">
      <c r="A34" s="1" t="s">
        <v>341</v>
      </c>
      <c r="B34" s="17">
        <v>1131</v>
      </c>
    </row>
    <row r="35" spans="1:2" x14ac:dyDescent="0.3">
      <c r="A35" s="1" t="s">
        <v>360</v>
      </c>
      <c r="B35" s="17">
        <v>235</v>
      </c>
    </row>
    <row r="36" spans="1:2" x14ac:dyDescent="0.3">
      <c r="A36" s="1" t="s">
        <v>254</v>
      </c>
      <c r="B36" s="17">
        <v>2559</v>
      </c>
    </row>
    <row r="37" spans="1:2" x14ac:dyDescent="0.3">
      <c r="A37" s="1" t="s">
        <v>1395</v>
      </c>
      <c r="B37" s="17">
        <v>-4011</v>
      </c>
    </row>
    <row r="38" spans="1:2" x14ac:dyDescent="0.3">
      <c r="A38" s="1" t="s">
        <v>374</v>
      </c>
      <c r="B38" s="17">
        <v>2847</v>
      </c>
    </row>
    <row r="39" spans="1:2" x14ac:dyDescent="0.3">
      <c r="A39" s="1" t="s">
        <v>1393</v>
      </c>
      <c r="B39" s="17">
        <v>1500</v>
      </c>
    </row>
    <row r="40" spans="1:2" x14ac:dyDescent="0.3">
      <c r="A40" s="1" t="s">
        <v>1420</v>
      </c>
      <c r="B40" s="17">
        <v>23955</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CCBB2-CFED-4EC2-B3A9-0F166CB842C0}">
  <dimension ref="A1:Q48"/>
  <sheetViews>
    <sheetView workbookViewId="0">
      <selection activeCell="U18" sqref="U18"/>
    </sheetView>
  </sheetViews>
  <sheetFormatPr defaultRowHeight="14.4" x14ac:dyDescent="0.3"/>
  <cols>
    <col min="1" max="1" width="16" bestFit="1" customWidth="1"/>
    <col min="2" max="2" width="15.21875" bestFit="1" customWidth="1"/>
    <col min="4" max="4" width="17.44140625" bestFit="1" customWidth="1"/>
    <col min="5" max="5" width="15.6640625" bestFit="1" customWidth="1"/>
    <col min="13" max="13" width="12.5546875" bestFit="1" customWidth="1"/>
    <col min="14" max="14" width="14.44140625" bestFit="1" customWidth="1"/>
    <col min="16" max="16" width="8.88671875" customWidth="1"/>
    <col min="17" max="17" width="17" customWidth="1"/>
  </cols>
  <sheetData>
    <row r="1" spans="1:17" x14ac:dyDescent="0.3">
      <c r="A1" s="7" t="s">
        <v>1429</v>
      </c>
      <c r="B1" t="s">
        <v>1424</v>
      </c>
      <c r="M1" s="7" t="s">
        <v>1419</v>
      </c>
      <c r="N1" t="s">
        <v>1418</v>
      </c>
      <c r="P1" t="s">
        <v>870</v>
      </c>
      <c r="Q1" t="s">
        <v>1424</v>
      </c>
    </row>
    <row r="2" spans="1:17" x14ac:dyDescent="0.3">
      <c r="A2" s="1" t="s">
        <v>405</v>
      </c>
      <c r="B2" s="13">
        <v>5.7019891880543745E-2</v>
      </c>
      <c r="M2" s="1" t="s">
        <v>880</v>
      </c>
      <c r="N2" s="17">
        <v>14086</v>
      </c>
      <c r="P2" s="1" t="s">
        <v>524</v>
      </c>
      <c r="Q2" s="17">
        <v>79069</v>
      </c>
    </row>
    <row r="3" spans="1:17" x14ac:dyDescent="0.3">
      <c r="A3" s="1" t="s">
        <v>464</v>
      </c>
      <c r="B3" s="13">
        <v>0.1492179709232142</v>
      </c>
      <c r="M3" s="1" t="s">
        <v>873</v>
      </c>
      <c r="N3" s="17">
        <v>14230</v>
      </c>
      <c r="P3" s="1" t="s">
        <v>746</v>
      </c>
      <c r="Q3" s="17">
        <v>61867</v>
      </c>
    </row>
    <row r="4" spans="1:17" x14ac:dyDescent="0.3">
      <c r="A4" s="1" t="s">
        <v>499</v>
      </c>
      <c r="B4" s="13">
        <v>8.9807379415315178E-2</v>
      </c>
      <c r="M4" s="1" t="s">
        <v>884</v>
      </c>
      <c r="N4" s="17">
        <v>15058</v>
      </c>
      <c r="P4" s="1" t="s">
        <v>710</v>
      </c>
      <c r="Q4" s="17">
        <v>33481</v>
      </c>
    </row>
    <row r="5" spans="1:17" x14ac:dyDescent="0.3">
      <c r="A5" s="1" t="s">
        <v>434</v>
      </c>
      <c r="B5" s="13">
        <v>0.10278696268304204</v>
      </c>
      <c r="M5" s="1" t="s">
        <v>1173</v>
      </c>
      <c r="N5" s="17">
        <v>16857</v>
      </c>
      <c r="P5" s="1" t="s">
        <v>690</v>
      </c>
      <c r="Q5" s="17">
        <v>25019</v>
      </c>
    </row>
    <row r="6" spans="1:17" x14ac:dyDescent="0.3">
      <c r="A6" s="1" t="s">
        <v>1394</v>
      </c>
      <c r="B6" s="13">
        <v>0.12102818453786805</v>
      </c>
      <c r="M6" s="1" t="s">
        <v>903</v>
      </c>
      <c r="N6" s="17">
        <v>21142</v>
      </c>
      <c r="P6" s="1" t="s">
        <v>664</v>
      </c>
      <c r="Q6" s="17">
        <v>23583</v>
      </c>
    </row>
    <row r="7" spans="1:17" x14ac:dyDescent="0.3">
      <c r="A7" s="1" t="s">
        <v>421</v>
      </c>
      <c r="B7" s="13">
        <v>0.15286831470109694</v>
      </c>
      <c r="M7" s="1" t="s">
        <v>664</v>
      </c>
      <c r="N7" s="17">
        <v>23583</v>
      </c>
      <c r="P7" s="1" t="s">
        <v>903</v>
      </c>
      <c r="Q7" s="17">
        <v>21142</v>
      </c>
    </row>
    <row r="8" spans="1:17" x14ac:dyDescent="0.3">
      <c r="A8" s="1" t="s">
        <v>7</v>
      </c>
      <c r="B8" s="13">
        <v>0.14042670445599117</v>
      </c>
      <c r="M8" s="1" t="s">
        <v>690</v>
      </c>
      <c r="N8" s="17">
        <v>25019</v>
      </c>
      <c r="P8" s="1" t="s">
        <v>1173</v>
      </c>
      <c r="Q8" s="17">
        <v>16857</v>
      </c>
    </row>
    <row r="9" spans="1:17" x14ac:dyDescent="0.3">
      <c r="A9" s="1" t="s">
        <v>254</v>
      </c>
      <c r="B9" s="13">
        <v>4.8669500866005355E-2</v>
      </c>
      <c r="M9" s="1" t="s">
        <v>710</v>
      </c>
      <c r="N9" s="17">
        <v>33481</v>
      </c>
      <c r="P9" s="1" t="s">
        <v>884</v>
      </c>
      <c r="Q9" s="17">
        <v>15058</v>
      </c>
    </row>
    <row r="10" spans="1:17" x14ac:dyDescent="0.3">
      <c r="A10" s="1" t="s">
        <v>1395</v>
      </c>
      <c r="B10" s="13">
        <v>5.9344985041725709E-2</v>
      </c>
      <c r="M10" s="1" t="s">
        <v>746</v>
      </c>
      <c r="N10" s="17">
        <v>61867</v>
      </c>
      <c r="P10" s="1" t="s">
        <v>873</v>
      </c>
      <c r="Q10" s="17">
        <v>14230</v>
      </c>
    </row>
    <row r="11" spans="1:17" x14ac:dyDescent="0.3">
      <c r="A11" s="1" t="s">
        <v>374</v>
      </c>
      <c r="B11" s="13">
        <v>7.8830105495197603E-2</v>
      </c>
      <c r="M11" s="1" t="s">
        <v>524</v>
      </c>
      <c r="N11" s="17">
        <v>79069</v>
      </c>
      <c r="P11" s="1" t="s">
        <v>880</v>
      </c>
      <c r="Q11" s="17">
        <v>14086</v>
      </c>
    </row>
    <row r="12" spans="1:17" x14ac:dyDescent="0.3">
      <c r="A12" s="1" t="s">
        <v>1420</v>
      </c>
      <c r="B12" s="13">
        <v>1</v>
      </c>
      <c r="M12" s="1" t="s">
        <v>1420</v>
      </c>
      <c r="N12" s="17">
        <v>304392</v>
      </c>
      <c r="P12" s="1"/>
    </row>
    <row r="13" spans="1:17" x14ac:dyDescent="0.3">
      <c r="P13" s="1"/>
    </row>
    <row r="14" spans="1:17" x14ac:dyDescent="0.3">
      <c r="P14" s="1"/>
    </row>
    <row r="15" spans="1:17" x14ac:dyDescent="0.3">
      <c r="P15" s="1"/>
    </row>
    <row r="16" spans="1:17" x14ac:dyDescent="0.3">
      <c r="P16" s="1"/>
    </row>
    <row r="17" spans="1:16" x14ac:dyDescent="0.3">
      <c r="P17" s="1"/>
    </row>
    <row r="18" spans="1:16" x14ac:dyDescent="0.3">
      <c r="P18" s="1"/>
    </row>
    <row r="19" spans="1:16" x14ac:dyDescent="0.3">
      <c r="P19" s="1"/>
    </row>
    <row r="20" spans="1:16" x14ac:dyDescent="0.3">
      <c r="P20" s="1"/>
    </row>
    <row r="21" spans="1:16" x14ac:dyDescent="0.3">
      <c r="P21" s="1"/>
    </row>
    <row r="22" spans="1:16" x14ac:dyDescent="0.3">
      <c r="P22" s="1"/>
    </row>
    <row r="23" spans="1:16" x14ac:dyDescent="0.3">
      <c r="P23" s="1"/>
    </row>
    <row r="24" spans="1:16" x14ac:dyDescent="0.3">
      <c r="P24" s="1"/>
    </row>
    <row r="25" spans="1:16" x14ac:dyDescent="0.3">
      <c r="P25" s="1"/>
    </row>
    <row r="26" spans="1:16" x14ac:dyDescent="0.3">
      <c r="P26" s="1"/>
    </row>
    <row r="27" spans="1:16" x14ac:dyDescent="0.3">
      <c r="A27" s="7" t="s">
        <v>1419</v>
      </c>
      <c r="B27" t="s">
        <v>1418</v>
      </c>
      <c r="P27" s="1"/>
    </row>
    <row r="28" spans="1:16" x14ac:dyDescent="0.3">
      <c r="A28" s="1" t="s">
        <v>899</v>
      </c>
      <c r="B28" s="17">
        <v>13459</v>
      </c>
      <c r="P28" s="1"/>
    </row>
    <row r="29" spans="1:16" x14ac:dyDescent="0.3">
      <c r="A29" s="1" t="s">
        <v>879</v>
      </c>
      <c r="B29" s="17">
        <v>14086</v>
      </c>
      <c r="D29" s="15"/>
      <c r="E29" s="15"/>
      <c r="P29" s="1"/>
    </row>
    <row r="30" spans="1:16" x14ac:dyDescent="0.3">
      <c r="A30" s="1" t="s">
        <v>883</v>
      </c>
      <c r="B30" s="17">
        <v>15058</v>
      </c>
      <c r="D30" s="14"/>
      <c r="E30" s="17"/>
      <c r="P30" s="1"/>
    </row>
    <row r="31" spans="1:16" x14ac:dyDescent="0.3">
      <c r="A31" s="1" t="s">
        <v>902</v>
      </c>
      <c r="B31" s="17">
        <v>16786</v>
      </c>
      <c r="D31" s="14"/>
      <c r="E31" s="17"/>
      <c r="P31" s="1"/>
    </row>
    <row r="32" spans="1:16" x14ac:dyDescent="0.3">
      <c r="A32" s="1" t="s">
        <v>872</v>
      </c>
      <c r="B32" s="17">
        <v>21058</v>
      </c>
      <c r="D32" s="14"/>
      <c r="E32" s="17"/>
      <c r="P32" s="1"/>
    </row>
    <row r="33" spans="1:16" x14ac:dyDescent="0.3">
      <c r="A33" s="1" t="s">
        <v>875</v>
      </c>
      <c r="B33" s="17">
        <v>21149</v>
      </c>
      <c r="D33" s="14"/>
      <c r="E33" s="17"/>
      <c r="P33" s="1"/>
    </row>
    <row r="34" spans="1:16" x14ac:dyDescent="0.3">
      <c r="A34" s="1" t="s">
        <v>893</v>
      </c>
      <c r="B34" s="17">
        <v>22359</v>
      </c>
      <c r="D34" s="14"/>
      <c r="E34" s="17"/>
      <c r="P34" s="1"/>
    </row>
    <row r="35" spans="1:16" x14ac:dyDescent="0.3">
      <c r="A35" s="1" t="s">
        <v>690</v>
      </c>
      <c r="B35" s="17">
        <v>22531</v>
      </c>
      <c r="D35" s="14"/>
      <c r="E35" s="17"/>
    </row>
    <row r="36" spans="1:16" x14ac:dyDescent="0.3">
      <c r="A36" s="1" t="s">
        <v>709</v>
      </c>
      <c r="B36" s="17">
        <v>95348</v>
      </c>
      <c r="D36" s="14"/>
      <c r="E36" s="17"/>
    </row>
    <row r="37" spans="1:16" x14ac:dyDescent="0.3">
      <c r="A37" s="1" t="s">
        <v>523</v>
      </c>
      <c r="B37" s="17">
        <v>105140</v>
      </c>
      <c r="D37" s="14"/>
      <c r="E37" s="17"/>
    </row>
    <row r="38" spans="1:16" x14ac:dyDescent="0.3">
      <c r="A38" s="1" t="s">
        <v>1420</v>
      </c>
      <c r="B38" s="17">
        <v>346974</v>
      </c>
      <c r="D38" s="14"/>
      <c r="E38" s="17"/>
    </row>
    <row r="39" spans="1:16" x14ac:dyDescent="0.3">
      <c r="D39" s="14"/>
      <c r="E39" s="17"/>
    </row>
    <row r="40" spans="1:16" x14ac:dyDescent="0.3">
      <c r="D40" s="14"/>
      <c r="E40" s="17"/>
    </row>
    <row r="41" spans="1:16" x14ac:dyDescent="0.3">
      <c r="D41" s="14"/>
      <c r="E41" s="17"/>
    </row>
    <row r="42" spans="1:16" x14ac:dyDescent="0.3">
      <c r="D42" s="14"/>
      <c r="E42" s="17"/>
    </row>
    <row r="43" spans="1:16" x14ac:dyDescent="0.3">
      <c r="D43" s="14"/>
      <c r="E43" s="17"/>
    </row>
    <row r="44" spans="1:16" x14ac:dyDescent="0.3">
      <c r="D44" s="14"/>
      <c r="E44" s="17"/>
    </row>
    <row r="45" spans="1:16" x14ac:dyDescent="0.3">
      <c r="D45" s="14"/>
      <c r="E45" s="17"/>
    </row>
    <row r="46" spans="1:16" x14ac:dyDescent="0.3">
      <c r="D46" s="14"/>
      <c r="E46" s="17"/>
    </row>
    <row r="47" spans="1:16" x14ac:dyDescent="0.3">
      <c r="D47" s="14"/>
      <c r="E47" s="17"/>
    </row>
    <row r="48" spans="1:16" x14ac:dyDescent="0.3">
      <c r="D48" s="14"/>
      <c r="E48" s="17"/>
    </row>
  </sheetData>
  <pageMargins left="0.7" right="0.7" top="0.75" bottom="0.75" header="0.3" footer="0.3"/>
  <drawing r:id="rId4"/>
  <tableParts count="1">
    <tablePart r:id="rId5"/>
  </tableParts>
  <extLst>
    <ext xmlns:x14="http://schemas.microsoft.com/office/spreadsheetml/2009/9/main" uri="{A8765BA9-456A-4dab-B4F3-ACF838C121DE}">
      <x14:slicerList>
        <x14:slicer r:id="rId6"/>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F4A9E-EDB7-4784-942C-1F04E23821BC}">
  <dimension ref="A11:N51"/>
  <sheetViews>
    <sheetView workbookViewId="0">
      <selection activeCell="C1" sqref="C1:D1048576"/>
    </sheetView>
  </sheetViews>
  <sheetFormatPr defaultRowHeight="14.4" x14ac:dyDescent="0.3"/>
  <cols>
    <col min="1" max="1" width="18.33203125" bestFit="1" customWidth="1"/>
    <col min="2" max="2" width="14.44140625" bestFit="1" customWidth="1"/>
    <col min="3" max="5" width="14.44140625" customWidth="1"/>
    <col min="6" max="6" width="14.44140625" bestFit="1" customWidth="1"/>
    <col min="7" max="7" width="18.33203125" bestFit="1" customWidth="1"/>
    <col min="8" max="9" width="12.77734375" bestFit="1" customWidth="1"/>
    <col min="10" max="10" width="15.6640625" bestFit="1" customWidth="1"/>
    <col min="11" max="11" width="12.5546875" bestFit="1" customWidth="1"/>
    <col min="12" max="12" width="15.21875" bestFit="1" customWidth="1"/>
    <col min="13" max="13" width="15.77734375" bestFit="1" customWidth="1"/>
    <col min="14" max="14" width="30.33203125" bestFit="1" customWidth="1"/>
  </cols>
  <sheetData>
    <row r="11" spans="1:13" x14ac:dyDescent="0.3">
      <c r="A11" s="7" t="s">
        <v>1419</v>
      </c>
      <c r="B11" t="s">
        <v>1418</v>
      </c>
      <c r="G11" s="7" t="s">
        <v>1419</v>
      </c>
      <c r="H11" t="s">
        <v>1421</v>
      </c>
    </row>
    <row r="12" spans="1:13" x14ac:dyDescent="0.3">
      <c r="A12" s="1" t="s">
        <v>1392</v>
      </c>
      <c r="B12">
        <v>139054</v>
      </c>
      <c r="G12" s="1" t="s">
        <v>1392</v>
      </c>
      <c r="H12">
        <v>174000</v>
      </c>
      <c r="J12" t="s">
        <v>4</v>
      </c>
      <c r="K12" t="s">
        <v>1427</v>
      </c>
      <c r="L12" t="s">
        <v>1428</v>
      </c>
      <c r="M12" t="s">
        <v>1423</v>
      </c>
    </row>
    <row r="13" spans="1:13" x14ac:dyDescent="0.3">
      <c r="A13" s="8" t="s">
        <v>1399</v>
      </c>
      <c r="B13">
        <v>20267</v>
      </c>
      <c r="G13" s="8" t="s">
        <v>1399</v>
      </c>
      <c r="H13">
        <v>12000</v>
      </c>
      <c r="J13" s="1" t="s">
        <v>1392</v>
      </c>
      <c r="K13" s="17">
        <v>103154</v>
      </c>
      <c r="L13" s="17">
        <v>174000</v>
      </c>
      <c r="M13" s="17">
        <f>L13-K13</f>
        <v>70846</v>
      </c>
    </row>
    <row r="14" spans="1:13" x14ac:dyDescent="0.3">
      <c r="A14" s="8" t="s">
        <v>1413</v>
      </c>
      <c r="B14">
        <v>20927</v>
      </c>
      <c r="G14" s="8" t="s">
        <v>1403</v>
      </c>
      <c r="H14">
        <v>14000</v>
      </c>
      <c r="J14" s="1" t="s">
        <v>404</v>
      </c>
      <c r="K14" s="17">
        <v>121614</v>
      </c>
      <c r="L14" s="17">
        <v>129000</v>
      </c>
      <c r="M14" s="17">
        <f>L14-K14</f>
        <v>7386</v>
      </c>
    </row>
    <row r="15" spans="1:13" x14ac:dyDescent="0.3">
      <c r="A15" s="8" t="s">
        <v>1403</v>
      </c>
      <c r="B15">
        <v>13882</v>
      </c>
      <c r="G15" s="8" t="s">
        <v>1407</v>
      </c>
      <c r="H15">
        <v>16000</v>
      </c>
      <c r="J15" s="1" t="s">
        <v>463</v>
      </c>
      <c r="K15" s="17">
        <f>SUM(K3:K14)</f>
        <v>224768</v>
      </c>
      <c r="L15" s="17">
        <v>132900</v>
      </c>
      <c r="M15" s="17">
        <f>L15-K15</f>
        <v>-91868</v>
      </c>
    </row>
    <row r="16" spans="1:13" x14ac:dyDescent="0.3">
      <c r="A16" s="8" t="s">
        <v>1417</v>
      </c>
      <c r="B16">
        <v>2877</v>
      </c>
      <c r="G16" s="8" t="s">
        <v>1409</v>
      </c>
      <c r="H16">
        <v>16000</v>
      </c>
    </row>
    <row r="17" spans="1:14" x14ac:dyDescent="0.3">
      <c r="A17" s="8" t="s">
        <v>1407</v>
      </c>
      <c r="B17">
        <v>9940</v>
      </c>
      <c r="G17" s="8" t="s">
        <v>1408</v>
      </c>
      <c r="H17">
        <v>16000</v>
      </c>
      <c r="K17" s="7" t="s">
        <v>1419</v>
      </c>
      <c r="L17" t="s">
        <v>1424</v>
      </c>
      <c r="M17" t="s">
        <v>1422</v>
      </c>
      <c r="N17" t="s">
        <v>1432</v>
      </c>
    </row>
    <row r="18" spans="1:14" x14ac:dyDescent="0.3">
      <c r="A18" s="8" t="s">
        <v>1409</v>
      </c>
      <c r="B18">
        <v>4003</v>
      </c>
      <c r="G18" s="8" t="s">
        <v>1402</v>
      </c>
      <c r="H18">
        <v>14000</v>
      </c>
      <c r="J18" s="8"/>
      <c r="K18" s="1" t="s">
        <v>1392</v>
      </c>
      <c r="L18" s="17">
        <v>103154</v>
      </c>
      <c r="M18" s="17">
        <v>174000</v>
      </c>
      <c r="N18" s="17">
        <v>70846</v>
      </c>
    </row>
    <row r="19" spans="1:14" x14ac:dyDescent="0.3">
      <c r="A19" s="8" t="s">
        <v>1408</v>
      </c>
      <c r="B19">
        <v>10949</v>
      </c>
      <c r="G19" s="8" t="s">
        <v>1401</v>
      </c>
      <c r="H19">
        <v>12000</v>
      </c>
      <c r="J19" s="8"/>
      <c r="K19" s="1" t="s">
        <v>404</v>
      </c>
      <c r="L19" s="17">
        <v>121614</v>
      </c>
      <c r="M19" s="17">
        <v>129000</v>
      </c>
      <c r="N19" s="17">
        <v>7386</v>
      </c>
    </row>
    <row r="20" spans="1:14" x14ac:dyDescent="0.3">
      <c r="A20" s="8" t="s">
        <v>1402</v>
      </c>
      <c r="B20">
        <v>9471</v>
      </c>
      <c r="G20" s="8" t="s">
        <v>1410</v>
      </c>
      <c r="H20">
        <v>16000</v>
      </c>
      <c r="J20" s="8"/>
      <c r="K20" s="1" t="s">
        <v>463</v>
      </c>
      <c r="L20" s="17">
        <v>224768</v>
      </c>
      <c r="M20" s="17">
        <v>132900</v>
      </c>
      <c r="N20" s="17">
        <v>-91868</v>
      </c>
    </row>
    <row r="21" spans="1:14" x14ac:dyDescent="0.3">
      <c r="A21" s="8" t="s">
        <v>1416</v>
      </c>
      <c r="B21">
        <v>8399</v>
      </c>
      <c r="G21" s="8" t="s">
        <v>1400</v>
      </c>
      <c r="H21">
        <v>12000</v>
      </c>
      <c r="J21" s="8"/>
      <c r="K21" s="1" t="s">
        <v>1420</v>
      </c>
      <c r="L21" s="17">
        <v>449536</v>
      </c>
      <c r="M21" s="17">
        <v>435900</v>
      </c>
      <c r="N21" s="17">
        <v>-13636</v>
      </c>
    </row>
    <row r="22" spans="1:14" x14ac:dyDescent="0.3">
      <c r="A22" s="8" t="s">
        <v>1401</v>
      </c>
      <c r="B22">
        <v>4188</v>
      </c>
      <c r="G22" s="8" t="s">
        <v>1406</v>
      </c>
      <c r="H22">
        <v>16000</v>
      </c>
      <c r="J22" s="8"/>
    </row>
    <row r="23" spans="1:14" x14ac:dyDescent="0.3">
      <c r="A23" s="8" t="s">
        <v>1415</v>
      </c>
      <c r="B23">
        <v>26650</v>
      </c>
      <c r="G23" s="8" t="s">
        <v>1405</v>
      </c>
      <c r="H23">
        <v>16000</v>
      </c>
      <c r="J23" s="8"/>
    </row>
    <row r="24" spans="1:14" x14ac:dyDescent="0.3">
      <c r="A24" s="8" t="s">
        <v>1410</v>
      </c>
      <c r="B24">
        <v>7501</v>
      </c>
      <c r="G24" s="8" t="s">
        <v>1404</v>
      </c>
      <c r="H24">
        <v>14000</v>
      </c>
      <c r="J24" s="8"/>
    </row>
    <row r="25" spans="1:14" x14ac:dyDescent="0.3">
      <c r="A25" s="1" t="s">
        <v>404</v>
      </c>
      <c r="B25">
        <v>165267</v>
      </c>
      <c r="G25" s="1" t="s">
        <v>404</v>
      </c>
      <c r="H25">
        <v>129000</v>
      </c>
      <c r="J25" s="8"/>
    </row>
    <row r="26" spans="1:14" x14ac:dyDescent="0.3">
      <c r="A26" s="8" t="s">
        <v>1410</v>
      </c>
      <c r="B26">
        <v>35637</v>
      </c>
      <c r="G26" s="8" t="s">
        <v>1399</v>
      </c>
      <c r="H26">
        <v>9000</v>
      </c>
      <c r="J26" s="8"/>
    </row>
    <row r="27" spans="1:14" x14ac:dyDescent="0.3">
      <c r="A27" s="8" t="s">
        <v>1400</v>
      </c>
      <c r="B27">
        <v>76166</v>
      </c>
      <c r="G27" s="8" t="s">
        <v>1403</v>
      </c>
      <c r="H27">
        <v>9000</v>
      </c>
      <c r="J27" s="8"/>
    </row>
    <row r="28" spans="1:14" x14ac:dyDescent="0.3">
      <c r="A28" s="8" t="s">
        <v>1414</v>
      </c>
      <c r="B28">
        <v>46355</v>
      </c>
      <c r="G28" s="8" t="s">
        <v>1407</v>
      </c>
      <c r="H28">
        <v>9000</v>
      </c>
      <c r="J28" s="8"/>
    </row>
    <row r="29" spans="1:14" x14ac:dyDescent="0.3">
      <c r="A29" s="8" t="s">
        <v>1406</v>
      </c>
      <c r="B29">
        <v>7109</v>
      </c>
      <c r="G29" s="8" t="s">
        <v>1409</v>
      </c>
      <c r="H29">
        <v>16000</v>
      </c>
      <c r="J29" s="8"/>
    </row>
    <row r="30" spans="1:14" x14ac:dyDescent="0.3">
      <c r="A30" s="1" t="s">
        <v>463</v>
      </c>
      <c r="B30">
        <v>127181</v>
      </c>
      <c r="G30" s="8" t="s">
        <v>1408</v>
      </c>
      <c r="H30">
        <v>16000</v>
      </c>
    </row>
    <row r="31" spans="1:14" x14ac:dyDescent="0.3">
      <c r="A31" s="8" t="s">
        <v>1406</v>
      </c>
      <c r="B31">
        <v>37372</v>
      </c>
      <c r="G31" s="8" t="s">
        <v>1402</v>
      </c>
      <c r="H31">
        <v>9000</v>
      </c>
      <c r="J31" s="8"/>
    </row>
    <row r="32" spans="1:14" x14ac:dyDescent="0.3">
      <c r="A32" s="8" t="s">
        <v>1405</v>
      </c>
      <c r="B32">
        <v>31543</v>
      </c>
      <c r="G32" s="8" t="s">
        <v>1401</v>
      </c>
      <c r="H32">
        <v>9000</v>
      </c>
    </row>
    <row r="33" spans="1:8" x14ac:dyDescent="0.3">
      <c r="A33" s="8" t="s">
        <v>1404</v>
      </c>
      <c r="B33">
        <v>58266</v>
      </c>
      <c r="G33" s="8" t="s">
        <v>1410</v>
      </c>
      <c r="H33">
        <v>16000</v>
      </c>
    </row>
    <row r="34" spans="1:8" x14ac:dyDescent="0.3">
      <c r="A34" s="1" t="s">
        <v>1420</v>
      </c>
      <c r="B34">
        <v>431502</v>
      </c>
      <c r="G34" s="8" t="s">
        <v>1400</v>
      </c>
      <c r="H34">
        <v>9000</v>
      </c>
    </row>
    <row r="35" spans="1:8" x14ac:dyDescent="0.3">
      <c r="G35" s="8" t="s">
        <v>1406</v>
      </c>
      <c r="H35">
        <v>9000</v>
      </c>
    </row>
    <row r="36" spans="1:8" x14ac:dyDescent="0.3">
      <c r="G36" s="8" t="s">
        <v>1405</v>
      </c>
      <c r="H36">
        <v>9000</v>
      </c>
    </row>
    <row r="37" spans="1:8" x14ac:dyDescent="0.3">
      <c r="G37" s="8" t="s">
        <v>1404</v>
      </c>
      <c r="H37">
        <v>9000</v>
      </c>
    </row>
    <row r="38" spans="1:8" x14ac:dyDescent="0.3">
      <c r="G38" s="1" t="s">
        <v>463</v>
      </c>
      <c r="H38">
        <v>132900</v>
      </c>
    </row>
    <row r="39" spans="1:8" x14ac:dyDescent="0.3">
      <c r="G39" s="8" t="s">
        <v>1399</v>
      </c>
      <c r="H39">
        <v>10400</v>
      </c>
    </row>
    <row r="40" spans="1:8" x14ac:dyDescent="0.3">
      <c r="G40" s="8" t="s">
        <v>1403</v>
      </c>
      <c r="H40">
        <v>10900</v>
      </c>
    </row>
    <row r="41" spans="1:8" x14ac:dyDescent="0.3">
      <c r="G41" s="8" t="s">
        <v>1407</v>
      </c>
      <c r="H41">
        <v>11400</v>
      </c>
    </row>
    <row r="42" spans="1:8" x14ac:dyDescent="0.3">
      <c r="G42" s="8" t="s">
        <v>1409</v>
      </c>
      <c r="H42">
        <v>11600</v>
      </c>
    </row>
    <row r="43" spans="1:8" x14ac:dyDescent="0.3">
      <c r="G43" s="8" t="s">
        <v>1408</v>
      </c>
      <c r="H43">
        <v>11500</v>
      </c>
    </row>
    <row r="44" spans="1:8" x14ac:dyDescent="0.3">
      <c r="G44" s="8" t="s">
        <v>1402</v>
      </c>
      <c r="H44">
        <v>10800</v>
      </c>
    </row>
    <row r="45" spans="1:8" x14ac:dyDescent="0.3">
      <c r="G45" s="8" t="s">
        <v>1401</v>
      </c>
      <c r="H45">
        <v>10600</v>
      </c>
    </row>
    <row r="46" spans="1:8" x14ac:dyDescent="0.3">
      <c r="G46" s="8" t="s">
        <v>1410</v>
      </c>
      <c r="H46">
        <v>11800</v>
      </c>
    </row>
    <row r="47" spans="1:8" x14ac:dyDescent="0.3">
      <c r="G47" s="8" t="s">
        <v>1400</v>
      </c>
      <c r="H47">
        <v>10500</v>
      </c>
    </row>
    <row r="48" spans="1:8" x14ac:dyDescent="0.3">
      <c r="G48" s="8" t="s">
        <v>1406</v>
      </c>
      <c r="H48">
        <v>11300</v>
      </c>
    </row>
    <row r="49" spans="7:8" x14ac:dyDescent="0.3">
      <c r="G49" s="8" t="s">
        <v>1405</v>
      </c>
      <c r="H49">
        <v>11100</v>
      </c>
    </row>
    <row r="50" spans="7:8" x14ac:dyDescent="0.3">
      <c r="G50" s="8" t="s">
        <v>1404</v>
      </c>
      <c r="H50">
        <v>11000</v>
      </c>
    </row>
    <row r="51" spans="7:8" x14ac:dyDescent="0.3">
      <c r="G51" s="1" t="s">
        <v>1420</v>
      </c>
      <c r="H51">
        <v>435900</v>
      </c>
    </row>
  </sheetData>
  <pageMargins left="0.7" right="0.7" top="0.75" bottom="0.75" header="0.3" footer="0.3"/>
  <drawing r:id="rId4"/>
  <tableParts count="1">
    <tablePart r:id="rId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28561-458F-4AC9-81E8-78A75D4DC2EA}">
  <dimension ref="A1:R21"/>
  <sheetViews>
    <sheetView workbookViewId="0">
      <selection activeCell="M23" sqref="M23"/>
    </sheetView>
  </sheetViews>
  <sheetFormatPr defaultRowHeight="14.4" x14ac:dyDescent="0.3"/>
  <cols>
    <col min="1" max="1" width="14.33203125" bestFit="1" customWidth="1"/>
    <col min="2" max="2" width="14.44140625" bestFit="1" customWidth="1"/>
    <col min="4" max="4" width="14.33203125" bestFit="1" customWidth="1"/>
    <col min="5" max="5" width="12.77734375" bestFit="1" customWidth="1"/>
    <col min="6" max="9" width="12.77734375" customWidth="1"/>
    <col min="12" max="12" width="14.33203125" bestFit="1" customWidth="1"/>
    <col min="13" max="13" width="17" customWidth="1"/>
    <col min="14" max="14" width="17.5546875" customWidth="1"/>
    <col min="15" max="16" width="14.33203125" bestFit="1" customWidth="1"/>
    <col min="17" max="17" width="10.44140625" bestFit="1" customWidth="1"/>
    <col min="18" max="18" width="11" bestFit="1" customWidth="1"/>
  </cols>
  <sheetData>
    <row r="1" spans="1:18" x14ac:dyDescent="0.3">
      <c r="A1" s="7" t="s">
        <v>1426</v>
      </c>
      <c r="B1" t="s">
        <v>1418</v>
      </c>
      <c r="D1" s="7" t="s">
        <v>1425</v>
      </c>
      <c r="E1" t="s">
        <v>1421</v>
      </c>
      <c r="L1" s="10" t="s">
        <v>1425</v>
      </c>
      <c r="M1" s="11" t="s">
        <v>1424</v>
      </c>
      <c r="N1" s="12" t="s">
        <v>1422</v>
      </c>
      <c r="P1" s="7" t="s">
        <v>1419</v>
      </c>
      <c r="Q1" t="s">
        <v>1445</v>
      </c>
      <c r="R1" t="s">
        <v>1444</v>
      </c>
    </row>
    <row r="2" spans="1:18" x14ac:dyDescent="0.3">
      <c r="A2" s="1" t="s">
        <v>1399</v>
      </c>
      <c r="B2" s="17">
        <v>20267</v>
      </c>
      <c r="D2" s="1" t="s">
        <v>1399</v>
      </c>
      <c r="E2" s="17">
        <v>31400</v>
      </c>
      <c r="F2" s="17"/>
      <c r="G2" s="17"/>
      <c r="H2" s="17"/>
      <c r="I2" s="17"/>
      <c r="L2" s="9" t="s">
        <v>1399</v>
      </c>
      <c r="M2" s="17">
        <v>23430</v>
      </c>
      <c r="N2" s="17">
        <v>31400</v>
      </c>
      <c r="P2" s="1" t="s">
        <v>1399</v>
      </c>
      <c r="Q2" s="17">
        <v>23430</v>
      </c>
      <c r="R2" s="17">
        <v>31400</v>
      </c>
    </row>
    <row r="3" spans="1:18" x14ac:dyDescent="0.3">
      <c r="A3" s="1" t="s">
        <v>1400</v>
      </c>
      <c r="B3" s="17">
        <v>76166</v>
      </c>
      <c r="D3" s="1" t="s">
        <v>1400</v>
      </c>
      <c r="E3" s="17">
        <v>31500</v>
      </c>
      <c r="F3" s="17"/>
      <c r="G3" s="17"/>
      <c r="H3" s="17"/>
      <c r="I3" s="17"/>
      <c r="L3" s="9" t="s">
        <v>1403</v>
      </c>
      <c r="M3" s="17">
        <v>21407</v>
      </c>
      <c r="N3" s="17">
        <v>33900</v>
      </c>
      <c r="P3" s="1" t="s">
        <v>1400</v>
      </c>
      <c r="Q3" s="17">
        <v>28849</v>
      </c>
      <c r="R3" s="17">
        <v>31500</v>
      </c>
    </row>
    <row r="4" spans="1:18" x14ac:dyDescent="0.3">
      <c r="A4" s="1" t="s">
        <v>1401</v>
      </c>
      <c r="B4" s="17">
        <v>4188</v>
      </c>
      <c r="D4" s="1" t="s">
        <v>1401</v>
      </c>
      <c r="E4" s="17">
        <v>31600</v>
      </c>
      <c r="F4" s="17"/>
      <c r="G4" s="17"/>
      <c r="H4" s="17"/>
      <c r="I4" s="17"/>
      <c r="L4" s="9" t="s">
        <v>1407</v>
      </c>
      <c r="M4" s="17">
        <v>33391</v>
      </c>
      <c r="N4" s="17">
        <v>36400</v>
      </c>
      <c r="P4" s="1" t="s">
        <v>1401</v>
      </c>
      <c r="Q4" s="17">
        <v>23482</v>
      </c>
      <c r="R4" s="17">
        <v>31600</v>
      </c>
    </row>
    <row r="5" spans="1:18" x14ac:dyDescent="0.3">
      <c r="A5" s="1" t="s">
        <v>1402</v>
      </c>
      <c r="B5" s="17">
        <v>9471</v>
      </c>
      <c r="D5" s="1" t="s">
        <v>1402</v>
      </c>
      <c r="E5" s="17">
        <v>33800</v>
      </c>
      <c r="F5" s="17"/>
      <c r="G5" s="17"/>
      <c r="H5" s="17"/>
      <c r="I5" s="17"/>
      <c r="L5" s="9" t="s">
        <v>1409</v>
      </c>
      <c r="M5" s="17">
        <v>22355</v>
      </c>
      <c r="N5" s="17">
        <v>43600</v>
      </c>
      <c r="P5" s="1" t="s">
        <v>1402</v>
      </c>
      <c r="Q5" s="17">
        <v>14654</v>
      </c>
      <c r="R5" s="17">
        <v>33800</v>
      </c>
    </row>
    <row r="6" spans="1:18" x14ac:dyDescent="0.3">
      <c r="A6" s="1" t="s">
        <v>1403</v>
      </c>
      <c r="B6" s="17">
        <v>13882</v>
      </c>
      <c r="D6" s="1" t="s">
        <v>1403</v>
      </c>
      <c r="E6" s="17">
        <v>33900</v>
      </c>
      <c r="F6" s="17"/>
      <c r="G6" s="17"/>
      <c r="H6" s="17"/>
      <c r="I6" s="17"/>
      <c r="L6" s="9" t="s">
        <v>1408</v>
      </c>
      <c r="M6" s="17">
        <v>31857</v>
      </c>
      <c r="N6" s="17">
        <v>43500</v>
      </c>
      <c r="P6" s="1" t="s">
        <v>1403</v>
      </c>
      <c r="Q6" s="17">
        <v>21407</v>
      </c>
      <c r="R6" s="17">
        <v>33900</v>
      </c>
    </row>
    <row r="7" spans="1:18" x14ac:dyDescent="0.3">
      <c r="A7" s="1" t="s">
        <v>1404</v>
      </c>
      <c r="B7" s="17">
        <v>58266</v>
      </c>
      <c r="D7" s="1" t="s">
        <v>1404</v>
      </c>
      <c r="E7" s="17">
        <v>34000</v>
      </c>
      <c r="F7" s="17"/>
      <c r="G7" s="17"/>
      <c r="H7" s="17"/>
      <c r="I7" s="17"/>
      <c r="L7" s="9" t="s">
        <v>1402</v>
      </c>
      <c r="M7" s="17">
        <v>14654</v>
      </c>
      <c r="N7" s="17">
        <v>33800</v>
      </c>
      <c r="P7" s="1" t="s">
        <v>1404</v>
      </c>
      <c r="Q7" s="17">
        <v>30369</v>
      </c>
      <c r="R7" s="17">
        <v>34000</v>
      </c>
    </row>
    <row r="8" spans="1:18" x14ac:dyDescent="0.3">
      <c r="A8" s="1" t="s">
        <v>1405</v>
      </c>
      <c r="B8" s="17">
        <v>31543</v>
      </c>
      <c r="D8" s="1" t="s">
        <v>1405</v>
      </c>
      <c r="E8" s="17">
        <v>36100</v>
      </c>
      <c r="F8" s="17"/>
      <c r="G8" s="17"/>
      <c r="H8" s="17"/>
      <c r="I8" s="17"/>
      <c r="L8" s="9" t="s">
        <v>1401</v>
      </c>
      <c r="M8" s="17">
        <v>23482</v>
      </c>
      <c r="N8" s="17">
        <v>31600</v>
      </c>
      <c r="P8" s="1" t="s">
        <v>1405</v>
      </c>
      <c r="Q8" s="17">
        <v>27212</v>
      </c>
      <c r="R8" s="17">
        <v>36100</v>
      </c>
    </row>
    <row r="9" spans="1:18" x14ac:dyDescent="0.3">
      <c r="A9" s="1" t="s">
        <v>1406</v>
      </c>
      <c r="B9" s="17">
        <v>44481</v>
      </c>
      <c r="D9" s="1" t="s">
        <v>1406</v>
      </c>
      <c r="E9" s="17">
        <v>36300</v>
      </c>
      <c r="F9" s="17"/>
      <c r="G9" s="17"/>
      <c r="H9" s="17"/>
      <c r="I9" s="17"/>
      <c r="L9" s="9" t="s">
        <v>1410</v>
      </c>
      <c r="M9" s="17">
        <v>35904</v>
      </c>
      <c r="N9" s="17">
        <v>43800</v>
      </c>
      <c r="P9" s="1" t="s">
        <v>1406</v>
      </c>
      <c r="Q9" s="17">
        <v>19867</v>
      </c>
      <c r="R9" s="17">
        <v>36300</v>
      </c>
    </row>
    <row r="10" spans="1:18" x14ac:dyDescent="0.3">
      <c r="A10" s="1" t="s">
        <v>1407</v>
      </c>
      <c r="B10" s="17">
        <v>9940</v>
      </c>
      <c r="D10" s="1" t="s">
        <v>1407</v>
      </c>
      <c r="E10" s="17">
        <v>36400</v>
      </c>
      <c r="F10" s="17"/>
      <c r="G10" s="17"/>
      <c r="H10" s="17"/>
      <c r="I10" s="17"/>
      <c r="L10" s="9" t="s">
        <v>1400</v>
      </c>
      <c r="M10" s="17">
        <v>28849</v>
      </c>
      <c r="N10" s="17">
        <v>31500</v>
      </c>
      <c r="P10" s="1" t="s">
        <v>1407</v>
      </c>
      <c r="Q10" s="17">
        <v>33391</v>
      </c>
      <c r="R10" s="17">
        <v>36400</v>
      </c>
    </row>
    <row r="11" spans="1:18" x14ac:dyDescent="0.3">
      <c r="A11" s="1" t="s">
        <v>1408</v>
      </c>
      <c r="B11" s="17">
        <v>10949</v>
      </c>
      <c r="D11" s="1" t="s">
        <v>1408</v>
      </c>
      <c r="E11" s="17">
        <v>43500</v>
      </c>
      <c r="F11" s="17"/>
      <c r="G11" s="17"/>
      <c r="H11" s="17"/>
      <c r="I11" s="17"/>
      <c r="L11" s="9" t="s">
        <v>1406</v>
      </c>
      <c r="M11" s="17">
        <v>19867</v>
      </c>
      <c r="N11" s="17">
        <v>36300</v>
      </c>
      <c r="P11" s="1" t="s">
        <v>1408</v>
      </c>
      <c r="Q11" s="17">
        <v>31857</v>
      </c>
      <c r="R11" s="17">
        <v>43500</v>
      </c>
    </row>
    <row r="12" spans="1:18" x14ac:dyDescent="0.3">
      <c r="A12" s="1" t="s">
        <v>1409</v>
      </c>
      <c r="B12" s="17">
        <v>4003</v>
      </c>
      <c r="D12" s="1" t="s">
        <v>1409</v>
      </c>
      <c r="E12" s="17">
        <v>43600</v>
      </c>
      <c r="F12" s="17"/>
      <c r="G12" s="17"/>
      <c r="H12" s="17"/>
      <c r="I12" s="17"/>
      <c r="L12" s="9" t="s">
        <v>1405</v>
      </c>
      <c r="M12" s="17">
        <v>27212</v>
      </c>
      <c r="N12" s="17">
        <v>36100</v>
      </c>
      <c r="P12" s="1" t="s">
        <v>1409</v>
      </c>
      <c r="Q12" s="17">
        <v>22355</v>
      </c>
      <c r="R12" s="17">
        <v>43600</v>
      </c>
    </row>
    <row r="13" spans="1:18" x14ac:dyDescent="0.3">
      <c r="A13" s="1" t="s">
        <v>1410</v>
      </c>
      <c r="B13" s="17">
        <v>43138</v>
      </c>
      <c r="D13" s="1" t="s">
        <v>1410</v>
      </c>
      <c r="E13" s="17">
        <v>43800</v>
      </c>
      <c r="F13" s="17"/>
      <c r="G13" s="17"/>
      <c r="H13" s="17"/>
      <c r="I13" s="17"/>
      <c r="L13" s="9" t="s">
        <v>1404</v>
      </c>
      <c r="M13" s="17">
        <v>30369</v>
      </c>
      <c r="N13" s="17">
        <v>34000</v>
      </c>
      <c r="P13" s="1" t="s">
        <v>1410</v>
      </c>
      <c r="Q13" s="17">
        <v>35904</v>
      </c>
      <c r="R13" s="17">
        <v>43800</v>
      </c>
    </row>
    <row r="14" spans="1:18" x14ac:dyDescent="0.3">
      <c r="A14" s="1" t="s">
        <v>1413</v>
      </c>
      <c r="B14" s="17">
        <v>20927</v>
      </c>
      <c r="D14" s="1" t="s">
        <v>1420</v>
      </c>
      <c r="E14" s="17">
        <v>435900</v>
      </c>
      <c r="F14" s="17"/>
      <c r="G14" s="17"/>
      <c r="H14" s="17"/>
      <c r="I14" s="17"/>
      <c r="P14" s="1" t="s">
        <v>1420</v>
      </c>
      <c r="Q14" s="17">
        <v>312777</v>
      </c>
      <c r="R14" s="17">
        <v>435900</v>
      </c>
    </row>
    <row r="15" spans="1:18" x14ac:dyDescent="0.3">
      <c r="A15" s="1" t="s">
        <v>1414</v>
      </c>
      <c r="B15" s="17">
        <v>46355</v>
      </c>
    </row>
    <row r="16" spans="1:18" x14ac:dyDescent="0.3">
      <c r="A16" s="1" t="s">
        <v>1415</v>
      </c>
      <c r="B16" s="17">
        <v>26650</v>
      </c>
      <c r="L16" s="1"/>
    </row>
    <row r="17" spans="1:12" x14ac:dyDescent="0.3">
      <c r="A17" s="1" t="s">
        <v>1416</v>
      </c>
      <c r="B17" s="17">
        <v>8399</v>
      </c>
      <c r="L17" s="1"/>
    </row>
    <row r="18" spans="1:12" x14ac:dyDescent="0.3">
      <c r="A18" s="1" t="s">
        <v>1417</v>
      </c>
      <c r="B18" s="17">
        <v>2877</v>
      </c>
      <c r="L18" s="1"/>
    </row>
    <row r="19" spans="1:12" x14ac:dyDescent="0.3">
      <c r="A19" s="1" t="s">
        <v>1420</v>
      </c>
      <c r="B19" s="17">
        <v>431502</v>
      </c>
      <c r="L19" s="1"/>
    </row>
    <row r="20" spans="1:12" x14ac:dyDescent="0.3">
      <c r="L20" s="1"/>
    </row>
    <row r="21" spans="1:12" x14ac:dyDescent="0.3">
      <c r="L21" s="1"/>
    </row>
  </sheetData>
  <phoneticPr fontId="2" type="noConversion"/>
  <pageMargins left="0.7" right="0.7" top="0.75" bottom="0.75" header="0.3" footer="0.3"/>
  <pageSetup paperSize="9" orientation="portrait" horizontalDpi="4294967293" verticalDpi="0" r:id="rId4"/>
  <drawing r:id="rId5"/>
  <tableParts count="1">
    <tablePart r:id="rId6"/>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59A34-AB05-475E-908B-0EEC4B484D2F}">
  <dimension ref="A1:Y4"/>
  <sheetViews>
    <sheetView showGridLines="0" showRowColHeaders="0" tabSelected="1" workbookViewId="0">
      <selection activeCell="V12" sqref="V12"/>
    </sheetView>
  </sheetViews>
  <sheetFormatPr defaultRowHeight="14.4" x14ac:dyDescent="0.3"/>
  <cols>
    <col min="20" max="20" width="1.21875" customWidth="1"/>
  </cols>
  <sheetData>
    <row r="1" spans="1:25" ht="14.4" customHeight="1" x14ac:dyDescent="0.3">
      <c r="A1" s="27" t="s">
        <v>1442</v>
      </c>
      <c r="B1" s="27"/>
      <c r="C1" s="27"/>
      <c r="D1" s="27"/>
      <c r="E1" s="27"/>
      <c r="F1" s="27"/>
      <c r="G1" s="27"/>
      <c r="H1" s="27"/>
      <c r="I1" s="27"/>
      <c r="J1" s="27"/>
      <c r="K1" s="27"/>
      <c r="L1" s="27"/>
      <c r="M1" s="27"/>
      <c r="N1" s="27"/>
      <c r="O1" s="27"/>
      <c r="P1" s="27"/>
      <c r="Q1" s="27"/>
      <c r="R1" s="27"/>
      <c r="S1" s="27"/>
      <c r="T1" s="27"/>
      <c r="U1" s="22"/>
      <c r="V1" s="22"/>
      <c r="W1" s="22"/>
      <c r="X1" s="22"/>
      <c r="Y1" s="21"/>
    </row>
    <row r="2" spans="1:25" ht="14.4" customHeight="1" x14ac:dyDescent="0.3">
      <c r="A2" s="27"/>
      <c r="B2" s="27"/>
      <c r="C2" s="27"/>
      <c r="D2" s="27"/>
      <c r="E2" s="27"/>
      <c r="F2" s="27"/>
      <c r="G2" s="27"/>
      <c r="H2" s="27"/>
      <c r="I2" s="27"/>
      <c r="J2" s="27"/>
      <c r="K2" s="27"/>
      <c r="L2" s="27"/>
      <c r="M2" s="27"/>
      <c r="N2" s="27"/>
      <c r="O2" s="27"/>
      <c r="P2" s="27"/>
      <c r="Q2" s="27"/>
      <c r="R2" s="27"/>
      <c r="S2" s="27"/>
      <c r="T2" s="27"/>
      <c r="U2" s="22"/>
      <c r="V2" s="22"/>
      <c r="W2" s="22"/>
      <c r="X2" s="22"/>
      <c r="Y2" s="21"/>
    </row>
    <row r="3" spans="1:25" ht="14.4" customHeight="1" x14ac:dyDescent="0.3">
      <c r="A3" s="27"/>
      <c r="B3" s="27"/>
      <c r="C3" s="27"/>
      <c r="D3" s="27"/>
      <c r="E3" s="27"/>
      <c r="F3" s="27"/>
      <c r="G3" s="27"/>
      <c r="H3" s="27"/>
      <c r="I3" s="27"/>
      <c r="J3" s="27"/>
      <c r="K3" s="27"/>
      <c r="L3" s="27"/>
      <c r="M3" s="27"/>
      <c r="N3" s="27"/>
      <c r="O3" s="27"/>
      <c r="P3" s="27"/>
      <c r="Q3" s="27"/>
      <c r="R3" s="27"/>
      <c r="S3" s="27"/>
      <c r="T3" s="27"/>
      <c r="U3" s="22"/>
      <c r="V3" s="22"/>
      <c r="W3" s="22"/>
      <c r="X3" s="22"/>
      <c r="Y3" s="21"/>
    </row>
    <row r="4" spans="1:25" x14ac:dyDescent="0.3">
      <c r="U4" s="21"/>
      <c r="V4" s="21"/>
      <c r="W4" s="21"/>
      <c r="X4" s="21"/>
      <c r="Y4" s="21"/>
    </row>
  </sheetData>
  <mergeCells count="1">
    <mergeCell ref="A1:T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1D5D2-05A7-455B-86B3-4F445E48428A}">
  <dimension ref="A2:M41"/>
  <sheetViews>
    <sheetView workbookViewId="0">
      <selection activeCell="C41" sqref="C41"/>
    </sheetView>
  </sheetViews>
  <sheetFormatPr defaultRowHeight="14.4" x14ac:dyDescent="0.3"/>
  <cols>
    <col min="1" max="1" width="14.33203125" bestFit="1" customWidth="1"/>
    <col min="2" max="2" width="14.44140625" bestFit="1" customWidth="1"/>
    <col min="3" max="3" width="12.109375" customWidth="1"/>
    <col min="4" max="4" width="14.88671875" bestFit="1" customWidth="1"/>
    <col min="5" max="5" width="18.77734375" bestFit="1" customWidth="1"/>
    <col min="6" max="6" width="15.88671875" bestFit="1" customWidth="1"/>
    <col min="7" max="7" width="31.44140625" customWidth="1"/>
    <col min="8" max="8" width="11.21875" customWidth="1"/>
    <col min="9" max="9" width="10.77734375" customWidth="1"/>
    <col min="10" max="10" width="10.109375" customWidth="1"/>
    <col min="11" max="11" width="9.21875" customWidth="1"/>
  </cols>
  <sheetData>
    <row r="2" spans="1:11" x14ac:dyDescent="0.3">
      <c r="A2" s="7" t="s">
        <v>1419</v>
      </c>
      <c r="B2" t="s">
        <v>1418</v>
      </c>
      <c r="C2" t="s">
        <v>1431</v>
      </c>
      <c r="D2" t="s">
        <v>1433</v>
      </c>
      <c r="E2" t="s">
        <v>1435</v>
      </c>
      <c r="F2" t="s">
        <v>1434</v>
      </c>
      <c r="G2" s="16" t="s">
        <v>1419</v>
      </c>
      <c r="H2" s="16" t="s">
        <v>1418</v>
      </c>
      <c r="I2" s="16" t="s">
        <v>1431</v>
      </c>
      <c r="J2" s="16" t="s">
        <v>1433</v>
      </c>
      <c r="K2" s="16" t="s">
        <v>1435</v>
      </c>
    </row>
    <row r="3" spans="1:11" x14ac:dyDescent="0.3">
      <c r="A3" s="1" t="s">
        <v>1399</v>
      </c>
      <c r="B3">
        <v>20267</v>
      </c>
      <c r="C3">
        <v>-2200</v>
      </c>
      <c r="D3">
        <v>295</v>
      </c>
      <c r="E3">
        <v>-0.10855084620318745</v>
      </c>
      <c r="F3">
        <v>74</v>
      </c>
      <c r="G3" s="1" t="s">
        <v>1399</v>
      </c>
      <c r="H3">
        <v>23430</v>
      </c>
      <c r="I3">
        <v>-3027</v>
      </c>
      <c r="J3">
        <v>280</v>
      </c>
      <c r="K3">
        <v>-0.12919334186939821</v>
      </c>
    </row>
    <row r="4" spans="1:11" x14ac:dyDescent="0.3">
      <c r="A4" s="1" t="s">
        <v>1413</v>
      </c>
      <c r="B4">
        <v>20927</v>
      </c>
      <c r="C4">
        <v>1139</v>
      </c>
      <c r="D4">
        <v>277</v>
      </c>
      <c r="E4">
        <v>5.4427294882209584E-2</v>
      </c>
      <c r="F4">
        <v>76</v>
      </c>
      <c r="G4" s="1" t="s">
        <v>1400</v>
      </c>
      <c r="H4">
        <v>28849</v>
      </c>
      <c r="I4">
        <v>-3226</v>
      </c>
      <c r="J4">
        <v>423</v>
      </c>
      <c r="K4">
        <v>-0.11182363340150439</v>
      </c>
    </row>
    <row r="5" spans="1:11" x14ac:dyDescent="0.3">
      <c r="A5" s="1" t="s">
        <v>1403</v>
      </c>
      <c r="B5">
        <v>13882</v>
      </c>
      <c r="C5">
        <v>1156</v>
      </c>
      <c r="D5">
        <v>322</v>
      </c>
      <c r="E5">
        <v>8.3273303558565048E-2</v>
      </c>
      <c r="F5">
        <v>94</v>
      </c>
      <c r="G5" s="1" t="s">
        <v>1401</v>
      </c>
      <c r="H5">
        <v>23482</v>
      </c>
      <c r="I5">
        <v>-3503</v>
      </c>
      <c r="J5">
        <v>261</v>
      </c>
      <c r="K5">
        <v>-0.14917809385912614</v>
      </c>
    </row>
    <row r="6" spans="1:11" x14ac:dyDescent="0.3">
      <c r="A6" s="1" t="s">
        <v>1417</v>
      </c>
      <c r="B6">
        <v>2877</v>
      </c>
      <c r="C6">
        <v>51</v>
      </c>
      <c r="D6">
        <v>184</v>
      </c>
      <c r="E6">
        <v>1.7726798748696558E-2</v>
      </c>
      <c r="F6">
        <v>44</v>
      </c>
      <c r="G6" s="1" t="s">
        <v>1402</v>
      </c>
      <c r="H6">
        <v>14654</v>
      </c>
      <c r="I6">
        <v>-3018</v>
      </c>
      <c r="J6">
        <v>344</v>
      </c>
      <c r="K6">
        <v>-0.2059505936945544</v>
      </c>
    </row>
    <row r="7" spans="1:11" x14ac:dyDescent="0.3">
      <c r="A7" s="1" t="s">
        <v>1407</v>
      </c>
      <c r="B7">
        <v>9940</v>
      </c>
      <c r="C7">
        <v>2259</v>
      </c>
      <c r="D7">
        <v>452</v>
      </c>
      <c r="E7">
        <v>0.22726358148893361</v>
      </c>
      <c r="F7">
        <v>118</v>
      </c>
      <c r="G7" s="1" t="s">
        <v>1403</v>
      </c>
      <c r="H7">
        <v>21407</v>
      </c>
      <c r="I7">
        <v>-2861</v>
      </c>
      <c r="J7">
        <v>352</v>
      </c>
      <c r="K7">
        <v>-0.13364787219133928</v>
      </c>
    </row>
    <row r="8" spans="1:11" x14ac:dyDescent="0.3">
      <c r="A8" s="1" t="s">
        <v>1409</v>
      </c>
      <c r="B8">
        <v>4003</v>
      </c>
      <c r="C8">
        <v>-335</v>
      </c>
      <c r="D8">
        <v>198</v>
      </c>
      <c r="E8">
        <v>-8.3687234574069444E-2</v>
      </c>
      <c r="F8">
        <v>59</v>
      </c>
      <c r="G8" s="1" t="s">
        <v>1404</v>
      </c>
      <c r="H8">
        <v>30369</v>
      </c>
      <c r="I8">
        <v>-4428</v>
      </c>
      <c r="J8">
        <v>361</v>
      </c>
      <c r="K8">
        <v>-0.14580657907734862</v>
      </c>
    </row>
    <row r="9" spans="1:11" x14ac:dyDescent="0.3">
      <c r="A9" s="1" t="s">
        <v>1408</v>
      </c>
      <c r="B9">
        <v>10949</v>
      </c>
      <c r="C9">
        <v>2109</v>
      </c>
      <c r="D9">
        <v>359</v>
      </c>
      <c r="E9">
        <v>0.19262033062380127</v>
      </c>
      <c r="F9">
        <v>102</v>
      </c>
      <c r="G9" s="1" t="s">
        <v>1405</v>
      </c>
      <c r="H9">
        <v>27212</v>
      </c>
      <c r="I9">
        <v>-2801</v>
      </c>
      <c r="J9">
        <v>377</v>
      </c>
      <c r="K9">
        <v>-0.10293252976627958</v>
      </c>
    </row>
    <row r="10" spans="1:11" x14ac:dyDescent="0.3">
      <c r="A10" s="1" t="s">
        <v>1402</v>
      </c>
      <c r="B10">
        <v>9471</v>
      </c>
      <c r="C10">
        <v>1925</v>
      </c>
      <c r="D10">
        <v>360</v>
      </c>
      <c r="E10">
        <v>0.2032520325203252</v>
      </c>
      <c r="F10">
        <v>89</v>
      </c>
      <c r="G10" s="1" t="s">
        <v>1406</v>
      </c>
      <c r="H10">
        <v>19867</v>
      </c>
      <c r="I10">
        <v>4668</v>
      </c>
      <c r="J10">
        <v>250</v>
      </c>
      <c r="K10">
        <v>0.23496250062918408</v>
      </c>
    </row>
    <row r="11" spans="1:11" x14ac:dyDescent="0.3">
      <c r="A11" s="1" t="s">
        <v>1416</v>
      </c>
      <c r="B11">
        <v>8399</v>
      </c>
      <c r="C11">
        <v>1335</v>
      </c>
      <c r="D11">
        <v>294</v>
      </c>
      <c r="E11">
        <v>0.15894749374925587</v>
      </c>
      <c r="F11">
        <v>80</v>
      </c>
      <c r="G11" s="1" t="s">
        <v>1407</v>
      </c>
      <c r="H11">
        <v>33391</v>
      </c>
      <c r="I11">
        <v>8692</v>
      </c>
      <c r="J11">
        <v>425</v>
      </c>
      <c r="K11">
        <v>0.26030966428079422</v>
      </c>
    </row>
    <row r="12" spans="1:11" x14ac:dyDescent="0.3">
      <c r="A12" s="1" t="s">
        <v>1401</v>
      </c>
      <c r="B12">
        <v>4188</v>
      </c>
      <c r="C12">
        <v>376</v>
      </c>
      <c r="D12">
        <v>295</v>
      </c>
      <c r="E12">
        <v>8.9780324737344791E-2</v>
      </c>
      <c r="F12">
        <v>75</v>
      </c>
      <c r="G12" s="1" t="s">
        <v>1408</v>
      </c>
      <c r="H12">
        <v>31857</v>
      </c>
      <c r="I12">
        <v>5632</v>
      </c>
      <c r="J12">
        <v>372</v>
      </c>
      <c r="K12">
        <v>0.17679003044856703</v>
      </c>
    </row>
    <row r="13" spans="1:11" x14ac:dyDescent="0.3">
      <c r="A13" s="1" t="s">
        <v>1415</v>
      </c>
      <c r="B13">
        <v>26650</v>
      </c>
      <c r="C13">
        <v>1498</v>
      </c>
      <c r="D13">
        <v>389</v>
      </c>
      <c r="E13">
        <v>5.6210131332082552E-2</v>
      </c>
      <c r="F13">
        <v>113</v>
      </c>
      <c r="G13" s="1" t="s">
        <v>1409</v>
      </c>
      <c r="H13">
        <v>22355</v>
      </c>
      <c r="I13">
        <v>2014</v>
      </c>
      <c r="J13">
        <v>227</v>
      </c>
      <c r="K13">
        <v>9.009170208007157E-2</v>
      </c>
    </row>
    <row r="14" spans="1:11" x14ac:dyDescent="0.3">
      <c r="A14" s="1" t="s">
        <v>1410</v>
      </c>
      <c r="B14">
        <v>43138</v>
      </c>
      <c r="C14">
        <v>3913</v>
      </c>
      <c r="D14">
        <v>443</v>
      </c>
      <c r="E14">
        <v>9.0708887755575132E-2</v>
      </c>
      <c r="F14">
        <v>118</v>
      </c>
      <c r="G14" s="1" t="s">
        <v>1410</v>
      </c>
      <c r="H14">
        <v>35904</v>
      </c>
      <c r="I14">
        <v>5406</v>
      </c>
      <c r="J14">
        <v>429</v>
      </c>
      <c r="K14">
        <v>0.15056818181818182</v>
      </c>
    </row>
    <row r="15" spans="1:11" x14ac:dyDescent="0.3">
      <c r="A15" s="1" t="s">
        <v>1400</v>
      </c>
      <c r="B15">
        <v>76166</v>
      </c>
      <c r="C15">
        <v>6143</v>
      </c>
      <c r="D15">
        <v>441</v>
      </c>
      <c r="E15">
        <v>8.0652784707087158E-2</v>
      </c>
      <c r="F15">
        <v>115</v>
      </c>
      <c r="G15" s="1" t="s">
        <v>1413</v>
      </c>
      <c r="H15">
        <v>30167</v>
      </c>
      <c r="I15">
        <v>5889</v>
      </c>
      <c r="J15">
        <v>314</v>
      </c>
      <c r="K15">
        <v>0.1952133125600822</v>
      </c>
    </row>
    <row r="16" spans="1:11" x14ac:dyDescent="0.3">
      <c r="A16" s="1" t="s">
        <v>1414</v>
      </c>
      <c r="B16">
        <v>46355</v>
      </c>
      <c r="C16">
        <v>2200</v>
      </c>
      <c r="D16">
        <v>312</v>
      </c>
      <c r="E16">
        <v>4.7459820947039155E-2</v>
      </c>
      <c r="F16">
        <v>89</v>
      </c>
      <c r="G16" s="1" t="s">
        <v>1414</v>
      </c>
      <c r="H16">
        <v>22537</v>
      </c>
      <c r="I16">
        <v>2553</v>
      </c>
      <c r="J16">
        <v>334</v>
      </c>
      <c r="K16">
        <v>0.11328038336957004</v>
      </c>
    </row>
    <row r="17" spans="1:11" x14ac:dyDescent="0.3">
      <c r="A17" s="1" t="s">
        <v>1406</v>
      </c>
      <c r="B17">
        <v>44481</v>
      </c>
      <c r="C17">
        <v>2543</v>
      </c>
      <c r="D17">
        <v>237</v>
      </c>
      <c r="E17">
        <v>5.7170477282435198E-2</v>
      </c>
      <c r="F17">
        <v>62</v>
      </c>
      <c r="G17" s="1" t="s">
        <v>1415</v>
      </c>
      <c r="H17">
        <v>33351</v>
      </c>
      <c r="I17">
        <v>6101</v>
      </c>
      <c r="J17">
        <v>446</v>
      </c>
      <c r="K17">
        <v>0.18293304548589248</v>
      </c>
    </row>
    <row r="18" spans="1:11" x14ac:dyDescent="0.3">
      <c r="A18" s="1" t="s">
        <v>1405</v>
      </c>
      <c r="B18">
        <v>31543</v>
      </c>
      <c r="C18">
        <v>2924</v>
      </c>
      <c r="D18">
        <v>393</v>
      </c>
      <c r="E18">
        <v>9.2698855530545604E-2</v>
      </c>
      <c r="F18">
        <v>96</v>
      </c>
      <c r="G18" s="1" t="s">
        <v>1416</v>
      </c>
      <c r="H18">
        <v>19032</v>
      </c>
      <c r="I18">
        <v>3539</v>
      </c>
      <c r="J18">
        <v>274</v>
      </c>
      <c r="K18">
        <v>0.18594997898276586</v>
      </c>
    </row>
    <row r="19" spans="1:11" x14ac:dyDescent="0.3">
      <c r="A19" s="1" t="s">
        <v>1404</v>
      </c>
      <c r="B19">
        <v>58266</v>
      </c>
      <c r="C19">
        <v>-3081</v>
      </c>
      <c r="D19">
        <v>364</v>
      </c>
      <c r="E19">
        <v>-5.2878179384203479E-2</v>
      </c>
      <c r="F19">
        <v>96</v>
      </c>
      <c r="G19" s="1" t="s">
        <v>1417</v>
      </c>
      <c r="H19">
        <v>13638</v>
      </c>
      <c r="I19">
        <v>2325</v>
      </c>
      <c r="J19">
        <v>146</v>
      </c>
      <c r="K19">
        <v>0.1704795424549054</v>
      </c>
    </row>
    <row r="22" spans="1:11" x14ac:dyDescent="0.3">
      <c r="G22" s="7" t="s">
        <v>1419</v>
      </c>
      <c r="H22" t="s">
        <v>1436</v>
      </c>
      <c r="I22" t="s">
        <v>1437</v>
      </c>
      <c r="J22" t="s">
        <v>1438</v>
      </c>
      <c r="K22" t="s">
        <v>1439</v>
      </c>
    </row>
    <row r="23" spans="1:11" x14ac:dyDescent="0.3">
      <c r="A23" s="23" t="s">
        <v>1419</v>
      </c>
      <c r="B23" t="s">
        <v>0</v>
      </c>
      <c r="C23" s="7" t="s">
        <v>1419</v>
      </c>
      <c r="D23" t="s">
        <v>1446</v>
      </c>
      <c r="G23" s="1" t="s">
        <v>1399</v>
      </c>
      <c r="H23">
        <v>23430</v>
      </c>
      <c r="I23">
        <v>-3027</v>
      </c>
      <c r="J23">
        <v>280</v>
      </c>
      <c r="K23">
        <v>-0.12919334186939821</v>
      </c>
    </row>
    <row r="24" spans="1:11" x14ac:dyDescent="0.3">
      <c r="A24" s="24" t="s">
        <v>1399</v>
      </c>
      <c r="B24">
        <v>74</v>
      </c>
      <c r="C24" s="1" t="s">
        <v>1399</v>
      </c>
      <c r="D24">
        <v>74</v>
      </c>
      <c r="G24" s="1" t="s">
        <v>1400</v>
      </c>
      <c r="H24">
        <v>28849</v>
      </c>
      <c r="I24">
        <v>-3226</v>
      </c>
      <c r="J24">
        <v>423</v>
      </c>
      <c r="K24">
        <v>-0.11182363340150439</v>
      </c>
    </row>
    <row r="25" spans="1:11" x14ac:dyDescent="0.3">
      <c r="A25" s="25" t="s">
        <v>1400</v>
      </c>
      <c r="B25">
        <v>115</v>
      </c>
      <c r="C25" s="1" t="s">
        <v>1400</v>
      </c>
      <c r="D25">
        <v>115</v>
      </c>
      <c r="G25" s="1" t="s">
        <v>1401</v>
      </c>
      <c r="H25">
        <v>23482</v>
      </c>
      <c r="I25">
        <v>-3503</v>
      </c>
      <c r="J25">
        <v>261</v>
      </c>
      <c r="K25">
        <v>-0.14917809385912614</v>
      </c>
    </row>
    <row r="26" spans="1:11" x14ac:dyDescent="0.3">
      <c r="A26" s="24" t="s">
        <v>1401</v>
      </c>
      <c r="B26">
        <v>75</v>
      </c>
      <c r="C26" s="1" t="s">
        <v>1401</v>
      </c>
      <c r="D26">
        <v>75</v>
      </c>
      <c r="G26" s="1" t="s">
        <v>1402</v>
      </c>
      <c r="H26">
        <v>14654</v>
      </c>
      <c r="I26">
        <v>-3018</v>
      </c>
      <c r="J26">
        <v>344</v>
      </c>
      <c r="K26">
        <v>-0.2059505936945544</v>
      </c>
    </row>
    <row r="27" spans="1:11" x14ac:dyDescent="0.3">
      <c r="A27" s="25" t="s">
        <v>1402</v>
      </c>
      <c r="B27">
        <v>89</v>
      </c>
      <c r="C27" s="1" t="s">
        <v>1402</v>
      </c>
      <c r="D27">
        <v>89</v>
      </c>
      <c r="G27" s="1" t="s">
        <v>1403</v>
      </c>
      <c r="H27">
        <v>21407</v>
      </c>
      <c r="I27">
        <v>-2861</v>
      </c>
      <c r="J27">
        <v>352</v>
      </c>
      <c r="K27">
        <v>-0.13364787219133928</v>
      </c>
    </row>
    <row r="28" spans="1:11" x14ac:dyDescent="0.3">
      <c r="A28" s="24" t="s">
        <v>1403</v>
      </c>
      <c r="B28">
        <v>94</v>
      </c>
      <c r="C28" s="1" t="s">
        <v>1403</v>
      </c>
      <c r="D28">
        <v>94</v>
      </c>
      <c r="G28" s="1" t="s">
        <v>1404</v>
      </c>
      <c r="H28">
        <v>30369</v>
      </c>
      <c r="I28">
        <v>-4428</v>
      </c>
      <c r="J28">
        <v>361</v>
      </c>
      <c r="K28">
        <v>-0.14580657907734862</v>
      </c>
    </row>
    <row r="29" spans="1:11" x14ac:dyDescent="0.3">
      <c r="A29" s="25" t="s">
        <v>1404</v>
      </c>
      <c r="B29">
        <v>96</v>
      </c>
      <c r="C29" s="1" t="s">
        <v>1404</v>
      </c>
      <c r="D29">
        <v>96</v>
      </c>
      <c r="G29" s="1" t="s">
        <v>1405</v>
      </c>
      <c r="H29">
        <v>27212</v>
      </c>
      <c r="I29">
        <v>-2801</v>
      </c>
      <c r="J29">
        <v>377</v>
      </c>
      <c r="K29">
        <v>-0.10293252976627958</v>
      </c>
    </row>
    <row r="30" spans="1:11" x14ac:dyDescent="0.3">
      <c r="A30" s="24" t="s">
        <v>1405</v>
      </c>
      <c r="B30">
        <v>96</v>
      </c>
      <c r="C30" s="1" t="s">
        <v>1405</v>
      </c>
      <c r="D30">
        <v>96</v>
      </c>
      <c r="G30" s="1" t="s">
        <v>1406</v>
      </c>
      <c r="H30">
        <v>19867</v>
      </c>
      <c r="I30">
        <v>4668</v>
      </c>
      <c r="J30">
        <v>250</v>
      </c>
      <c r="K30">
        <v>0.23496250062918408</v>
      </c>
    </row>
    <row r="31" spans="1:11" x14ac:dyDescent="0.3">
      <c r="A31" s="25" t="s">
        <v>1406</v>
      </c>
      <c r="B31">
        <v>62</v>
      </c>
      <c r="C31" s="1" t="s">
        <v>1406</v>
      </c>
      <c r="D31">
        <v>62</v>
      </c>
      <c r="G31" s="1" t="s">
        <v>1407</v>
      </c>
      <c r="H31">
        <v>33391</v>
      </c>
      <c r="I31">
        <v>8692</v>
      </c>
      <c r="J31">
        <v>425</v>
      </c>
      <c r="K31">
        <v>0.26030966428079422</v>
      </c>
    </row>
    <row r="32" spans="1:11" x14ac:dyDescent="0.3">
      <c r="A32" s="24" t="s">
        <v>1407</v>
      </c>
      <c r="B32">
        <v>118</v>
      </c>
      <c r="C32" s="1" t="s">
        <v>1407</v>
      </c>
      <c r="D32">
        <v>118</v>
      </c>
      <c r="G32" s="1" t="s">
        <v>1408</v>
      </c>
      <c r="H32">
        <v>31857</v>
      </c>
      <c r="I32">
        <v>5632</v>
      </c>
      <c r="J32">
        <v>372</v>
      </c>
      <c r="K32">
        <v>0.17679003044856703</v>
      </c>
    </row>
    <row r="33" spans="1:13" x14ac:dyDescent="0.3">
      <c r="A33" s="25" t="s">
        <v>1408</v>
      </c>
      <c r="B33">
        <v>102</v>
      </c>
      <c r="C33" s="1" t="s">
        <v>1408</v>
      </c>
      <c r="D33">
        <v>102</v>
      </c>
      <c r="G33" s="1" t="s">
        <v>1409</v>
      </c>
      <c r="H33">
        <v>22355</v>
      </c>
      <c r="I33">
        <v>2014</v>
      </c>
      <c r="J33">
        <v>227</v>
      </c>
      <c r="K33">
        <v>9.009170208007157E-2</v>
      </c>
    </row>
    <row r="34" spans="1:13" x14ac:dyDescent="0.3">
      <c r="A34" s="24" t="s">
        <v>1409</v>
      </c>
      <c r="B34">
        <v>59</v>
      </c>
      <c r="C34" s="1" t="s">
        <v>1409</v>
      </c>
      <c r="D34">
        <v>59</v>
      </c>
      <c r="G34" s="1" t="s">
        <v>1410</v>
      </c>
      <c r="H34">
        <v>35904</v>
      </c>
      <c r="I34">
        <v>5406</v>
      </c>
      <c r="J34">
        <v>429</v>
      </c>
      <c r="K34">
        <v>0.15056818181818182</v>
      </c>
    </row>
    <row r="35" spans="1:13" x14ac:dyDescent="0.3">
      <c r="A35" s="25" t="s">
        <v>1410</v>
      </c>
      <c r="B35">
        <v>118</v>
      </c>
      <c r="C35" s="1" t="s">
        <v>1410</v>
      </c>
      <c r="D35">
        <v>118</v>
      </c>
      <c r="G35" s="1" t="s">
        <v>1413</v>
      </c>
      <c r="H35">
        <v>30167</v>
      </c>
      <c r="I35">
        <v>5889</v>
      </c>
      <c r="J35">
        <v>314</v>
      </c>
      <c r="K35">
        <v>0.1952133125600822</v>
      </c>
    </row>
    <row r="36" spans="1:13" x14ac:dyDescent="0.3">
      <c r="A36" s="24" t="s">
        <v>1413</v>
      </c>
      <c r="B36">
        <v>76</v>
      </c>
      <c r="C36" s="1" t="s">
        <v>1413</v>
      </c>
      <c r="D36">
        <v>76</v>
      </c>
      <c r="G36" s="1" t="s">
        <v>1414</v>
      </c>
      <c r="H36">
        <v>22537</v>
      </c>
      <c r="I36">
        <v>2553</v>
      </c>
      <c r="J36">
        <v>334</v>
      </c>
      <c r="K36">
        <v>0.11328038336957004</v>
      </c>
    </row>
    <row r="37" spans="1:13" x14ac:dyDescent="0.3">
      <c r="A37" s="25" t="s">
        <v>1414</v>
      </c>
      <c r="B37">
        <v>89</v>
      </c>
      <c r="C37" s="1" t="s">
        <v>1414</v>
      </c>
      <c r="D37">
        <v>89</v>
      </c>
      <c r="G37" s="1" t="s">
        <v>1415</v>
      </c>
      <c r="H37">
        <v>33351</v>
      </c>
      <c r="I37">
        <v>6101</v>
      </c>
      <c r="J37">
        <v>446</v>
      </c>
      <c r="K37">
        <v>0.18293304548589248</v>
      </c>
    </row>
    <row r="38" spans="1:13" x14ac:dyDescent="0.3">
      <c r="A38" s="24" t="s">
        <v>1415</v>
      </c>
      <c r="B38">
        <v>113</v>
      </c>
      <c r="C38" s="1" t="s">
        <v>1415</v>
      </c>
      <c r="D38">
        <v>113</v>
      </c>
      <c r="G38" s="1" t="s">
        <v>1416</v>
      </c>
      <c r="H38">
        <v>19032</v>
      </c>
      <c r="I38">
        <v>3539</v>
      </c>
      <c r="J38">
        <v>274</v>
      </c>
      <c r="K38">
        <v>0.18594997898276586</v>
      </c>
    </row>
    <row r="39" spans="1:13" x14ac:dyDescent="0.3">
      <c r="A39" s="25" t="s">
        <v>1416</v>
      </c>
      <c r="B39">
        <v>80</v>
      </c>
      <c r="C39" s="1" t="s">
        <v>1416</v>
      </c>
      <c r="D39">
        <v>80</v>
      </c>
      <c r="G39" s="1" t="s">
        <v>1417</v>
      </c>
      <c r="H39">
        <v>13638</v>
      </c>
      <c r="I39">
        <v>2325</v>
      </c>
      <c r="J39">
        <v>146</v>
      </c>
      <c r="K39">
        <v>0.1704795424549054</v>
      </c>
    </row>
    <row r="40" spans="1:13" x14ac:dyDescent="0.3">
      <c r="A40" s="24" t="s">
        <v>1417</v>
      </c>
      <c r="B40">
        <v>44</v>
      </c>
      <c r="C40" s="1" t="s">
        <v>1417</v>
      </c>
      <c r="D40">
        <v>44</v>
      </c>
    </row>
    <row r="41" spans="1:13" ht="15" x14ac:dyDescent="0.3">
      <c r="C41" s="20">
        <f>(GETPIVOTDATA("Order ID",$C$23,"Row Labels","August 2019")/GETPIVOTDATA("Order ID",$C$23,"Row Labels","July 2019"))-1</f>
        <v>-0.44999999999999996</v>
      </c>
      <c r="H41" s="20">
        <f>(GETPIVOTDATA("Sum of Sum of Amount",$G$22,"Row Labels","August 2019")/GETPIVOTDATA("Sum of Sum of Amount",$G$22,"Row Labels","July 2019"))-1</f>
        <v>-0.28341740226986134</v>
      </c>
      <c r="I41" s="20">
        <f>(GETPIVOTDATA("Sum of Sum of Profit",$G$22,"Row Labels","August 2019")/GETPIVOTDATA("Sum of Sum of Profit",$G$22,"Row Labels","July 2019"))-1</f>
        <v>-0.34303475558067253</v>
      </c>
      <c r="J41" s="20">
        <f>(GETPIVOTDATA("Sum of Sum of Quantity",$G$22,"Row Labels","August 2019")/GETPIVOTDATA("Sum of Sum of Quantity",$G$22,"Row Labels","July 2019"))-1</f>
        <v>-0.46715328467153283</v>
      </c>
      <c r="K41" s="20">
        <f>(GETPIVOTDATA("Sum of Sum of Profit Margin",$G$22,"Row Labels","August 2019")/GETPIVOTDATA("Sum of Sum of Profit Margin",$G$22,"Row Labels","July 2019"))-1</f>
        <v>-8.3196764057146155E-2</v>
      </c>
      <c r="M41" s="19"/>
    </row>
  </sheetData>
  <pageMargins left="0.7" right="0.7" top="0.75" bottom="0.75" header="0.3" footer="0.3"/>
  <tableParts count="2">
    <tablePart r:id="rId4"/>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O r d e r _ D e t a i l s " > < 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 A m o u n t < / s t r i n g > < / k e y > < v a l u e > < i n t > 1 0 5 < / i n t > < / v a l u e > < / i t e m > < i t e m > < k e y > < s t r i n g > P r o f i t < / s t r i n g > < / k e y > < v a l u e > < i n t > 8 6 < / i n t > < / v a l u e > < / i t e m > < i t e m > < k e y > < s t r i n g > Q u a n t i t y < / s t r i n g > < / k e y > < v a l u e > < i n t > 1 1 1 < / i n t > < / v a l u e > < / i t e m > < i t e m > < k e y > < s t r i n g > C a t e g o r y < / s t r i n g > < / k e y > < v a l u e > < i n t > 1 1 2 < / i n t > < / v a l u e > < / i t e m > < i t e m > < k e y > < s t r i n g > S u b - C a t e g o r y < / s t r i n g > < / k e y > < v a l u e > < i n t > 1 4 7 < / i n t > < / v a l u e > < / i t e m > < i t e m > < k e y > < s t r i n g > O r d e r   D a t e < / s t r i n g > < / k e y > < v a l u e > < i n t > 1 2 9 < / i n t > < / v a l u e > < / i t e m > < i t e m > < k e y > < s t r i n g > O r d e r   M o n t h   & a m p ;   Y e a r < / s t r i n g > < / k e y > < v a l u e > < i n t > 1 9 9 < / i n t > < / v a l u e > < / i t e m > < i t e m > < k e y > < s t r i n g > C u s t o m e r   N a m e < / s t r i n g > < / k e y > < v a l u e > < i n t > 1 6 7 < / i n t > < / v a l u e > < / i t e m > < i t e m > < k e y > < s t r i n g > S t a t e < / s t r i n g > < / k e y > < v a l u e > < i n t > 8 2 < / i n t > < / v a l u e > < / i t e m > < i t e m > < k e y > < s t r i n g > C i t y < / s t r i n g > < / k e y > < v a l u e > < i n t > 7 2 < / i n t > < / v a l u e > < / i t e m > < / C o l u m n W i d t h s > < C o l u m n D i s p l a y I n d e x > < i t e m > < k e y > < s t r i n g > O r d e r   I D < / s t r i n g > < / k e y > < v a l u e > < i n t > 0 < / i n t > < / v a l u e > < / i t e m > < i t e m > < k e y > < s t r i n g > A m o u n t < / s t r i n g > < / k e y > < v a l u e > < i n t > 1 < / i n t > < / v a l u e > < / i t e m > < i t e m > < k e y > < s t r i n g > P r o f i t < / s t r i n g > < / k e y > < v a l u e > < i n t > 2 < / i n t > < / v a l u e > < / i t e m > < i t e m > < k e y > < s t r i n g > Q u a n t i t y < / s t r i n g > < / k e y > < v a l u e > < i n t > 3 < / i n t > < / v a l u e > < / i t e m > < i t e m > < k e y > < s t r i n g > C a t e g o r y < / s t r i n g > < / k e y > < v a l u e > < i n t > 4 < / i n t > < / v a l u e > < / i t e m > < i t e m > < k e y > < s t r i n g > S u b - C a t e g o r y < / s t r i n g > < / k e y > < v a l u e > < i n t > 5 < / i n t > < / v a l u e > < / i t e m > < i t e m > < k e y > < s t r i n g > O r d e r   D a t e < / s t r i n g > < / k e y > < v a l u e > < i n t > 6 < / i n t > < / v a l u e > < / i t e m > < i t e m > < k e y > < s t r i n g > O r d e r   M o n t h   & a m p ;   Y e a r < / s t r i n g > < / k e y > < v a l u e > < i n t > 7 < / i n t > < / v a l u e > < / i t e m > < i t e m > < k e y > < s t r i n g > C u s t o m e r   N a m e < / s t r i n g > < / k e y > < v a l u e > < i n t > 8 < / i n t > < / v a l u e > < / i t e m > < i t e m > < k e y > < s t r i n g > S t a t e < / s t r i n g > < / k e y > < v a l u e > < i n t > 9 < / i n t > < / v a l u e > < / i t e m > < i t e m > < k e y > < s t r i n g > C i t y < / s t r i n g > < / k e y > < v a l u e > < i n t > 1 0 < / 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O r d e r   D e t a i l s _ b b 6 b d c c 8 - e 7 0 6 - 4 d f 5 - a b 8 e - 8 b 1 d b 9 c 8 6 3 d 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 A m o u n t < / s t r i n g > < / k e y > < v a l u e > < i n t > 1 0 5 < / i n t > < / v a l u e > < / i t e m > < i t e m > < k e y > < s t r i n g > P r o f i t < / s t r i n g > < / k e y > < v a l u e > < i n t > 8 6 < / i n t > < / v a l u e > < / i t e m > < i t e m > < k e y > < s t r i n g > Q u a n t i t y < / s t r i n g > < / k e y > < v a l u e > < i n t > 1 1 1 < / i n t > < / v a l u e > < / i t e m > < i t e m > < k e y > < s t r i n g > C a t e g o r y < / s t r i n g > < / k e y > < v a l u e > < i n t > 1 1 2 < / i n t > < / v a l u e > < / i t e m > < i t e m > < k e y > < s t r i n g > S u b - C a t e g o r y < / s t r i n g > < / k e y > < v a l u e > < i n t > 1 4 7 < / i n t > < / v a l u e > < / i t e m > < / C o l u m n W i d t h s > < C o l u m n D i s p l a y I n d e x > < i t e m > < k e y > < s t r i n g > O r d e r   I D < / s t r i n g > < / k e y > < v a l u e > < i n t > 0 < / i n t > < / v a l u e > < / i t e m > < i t e m > < k e y > < s t r i n g > A m o u n t < / s t r i n g > < / k e y > < v a l u e > < i n t > 1 < / i n t > < / v a l u e > < / i t e m > < i t e m > < k e y > < s t r i n g > P r o f i t < / s t r i n g > < / k e y > < v a l u e > < i n t > 2 < / i n t > < / v a l u e > < / i t e m > < i t e m > < k e y > < s t r i n g > Q u a n t i t y < / s t r i n g > < / k e y > < v a l u e > < i n t > 3 < / i n t > < / v a l u e > < / i t e m > < i t e m > < k e y > < s t r i n g > C a t e g o r y < / s t r i n g > < / k e y > < v a l u e > < i n t > 4 < / i n t > < / v a l u e > < / i t e m > < i t e m > < k e y > < s t r i n g > S u b - C a t e g o r y < / s t r i n g > < / k e y > < v a l u e > < i n t > 5 < / 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 L i s t _ o f _ O r d e r s _ _ 3 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 L i s t _ o f _ O r d e r s _ _ 3 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 C o l u m n s \ C u s t o m e r N a m e 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 O r d e r _ D e t a i l s 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 O r d e r _ D e t a i l s 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 C o l u m n s \ O r d e r   M o n t h   & a m p ;   Y e a r < / 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  D e t a i l s 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  D e t a i l s 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T a b l e X M L _ L i s t _ o f _ O r d e r s _ _ 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 O r d e r   D a t e < / s t r i n g > < / k e y > < v a l u e > < i n t > 1 2 9 < / i n t > < / v a l u e > < / i t e m > < i t e m > < k e y > < s t r i n g > C u s t o m e r N a m e < / s t r i n g > < / k e y > < v a l u e > < i n t > 1 6 3 < / i n t > < / v a l u e > < / i t e m > < i t e m > < k e y > < s t r i n g > S t a t e < / s t r i n g > < / k e y > < v a l u e > < i n t > 8 2 < / i n t > < / v a l u e > < / i t e m > < i t e m > < k e y > < s t r i n g > C i t y < / s t r i n g > < / k e y > < v a l u e > < i n t > 7 2 < / i n t > < / v a l u e > < / i t e m > < / C o l u m n W i d t h s > < C o l u m n D i s p l a y I n d e x > < i t e m > < k e y > < s t r i n g > O r d e r   I D < / s t r i n g > < / k e y > < v a l u e > < i n t > 0 < / i n t > < / v a l u e > < / i t e m > < i t e m > < k e y > < s t r i n g > O r d e r   D a t e < / s t r i n g > < / k e y > < v a l u e > < i n t > 1 < / i n t > < / v a l u e > < / i t e m > < i t e m > < k e y > < s t r i n g > C u s t o m e r N a m e < / s t r i n g > < / k e y > < v a l u e > < i n t > 2 < / i n t > < / v a l u e > < / i t e m > < i t e m > < k e y > < s t r i n g > S t a t e < / s t r i n g > < / k e y > < v a l u e > < i n t > 3 < / i n t > < / v a l u e > < / i t e m > < i t e m > < k e y > < s t r i n g > C i t y < / s t r i n g > < / k e y > < v a l u e > < i n t > 4 < / 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 O r d e r _ D e t a i l s 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 O r d e r _ D e t a i l s 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 C o l u m n s \ A m o u n t < / K e y > < / D i a g r a m O b j e c t K e y > < D i a g r a m O b j e c t K e y > < K e y > C o l u m n s \ P r o f i t < / K e y > < / D i a g r a m O b j e c t K e y > < D i a g r a m O b j e c t K e y > < K e y > C o l u m n s \ Q u a n t i t y < / K e y > < / D i a g r a m O b j e c t K e y > < D i a g r a m O b j e c t K e y > < K e y > C o l u m n s \ C a t e g o r y < / K e y > < / D i a g r a m O b j e c t K e y > < D i a g r a m O b j e c t K e y > < K e y > C o l u m n s \ S u b - C a t e g o r y < / K e y > < / D i a g r a m O b j e c t K e y > < D i a g r a m O b j e c t K e y > < K e y > C o l u m n s \ O r d e r   D a t e < / K e y > < / D i a g r a m O b j e c t K e y > < D i a g r a m O b j e c t K e y > < K e y > C o l u m n s \ O r d e r   M o n t h   & a m p ;   Y e a r < / K e y > < / D i a g r a m O b j e c t K e y > < D i a g r a m O b j e c t K e y > < K e y > C o l u m n s \ C u s t o m e r   N a m e < / K e y > < / D i a g r a m O b j e c t K e y > < D i a g r a m O b j e c t K e y > < K e y > C o l u m n s \ S t a t e < / K e y > < / D i a g r a m O b j e c t K e y > < D i a g r a m O b j e c t K e y > < K e y > C o l u m n s \ C i t y 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 C o l u m n s \ A m o u n t < / K e y > < / a : K e y > < a : V a l u e   i : t y p e = " M e a s u r e G r i d N o d e V i e w S t a t e " > < C o l u m n > 1 < / C o l u m n > < L a y e d O u t > t r u e < / L a y e d O u t > < / a : V a l u e > < / a : K e y V a l u e O f D i a g r a m O b j e c t K e y a n y T y p e z b w N T n L X > < a : K e y V a l u e O f D i a g r a m O b j e c t K e y a n y T y p e z b w N T n L X > < a : K e y > < K e y > C o l u m n s \ P r o f i t < / 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 C o l u m n s \ C a t e g o r y < / K e y > < / a : K e y > < a : V a l u e   i : t y p e = " M e a s u r e G r i d N o d e V i e w S t a t e " > < C o l u m n > 4 < / C o l u m n > < L a y e d O u t > t r u e < / L a y e d O u t > < / a : V a l u e > < / a : K e y V a l u e O f D i a g r a m O b j e c t K e y a n y T y p e z b w N T n L X > < a : K e y V a l u e O f D i a g r a m O b j e c t K e y a n y T y p e z b w N T n L X > < a : K e y > < K e y > C o l u m n s \ S u b - C a t e g o r y < / K e y > < / a : K e y > < a : V a l u e   i : t y p e = " M e a s u r e G r i d N o d e V i e w S t a t e " > < C o l u m n > 5 < / C o l u m n > < L a y e d O u t > t r u e < / L a y e d O u t > < / a : V a l u e > < / a : K e y V a l u e O f D i a g r a m O b j e c t K e y a n y T y p e z b w N T n L X > < a : K e y V a l u e O f D i a g r a m O b j e c t K e y a n y T y p e z b w N T n L X > < a : K e y > < K e y > C o l u m n s \ O r d e r   D a t e < / K e y > < / a : K e y > < a : V a l u e   i : t y p e = " M e a s u r e G r i d N o d e V i e w S t a t e " > < C o l u m n > 6 < / C o l u m n > < L a y e d O u t > t r u e < / L a y e d O u t > < / a : V a l u e > < / a : K e y V a l u e O f D i a g r a m O b j e c t K e y a n y T y p e z b w N T n L X > < a : K e y V a l u e O f D i a g r a m O b j e c t K e y a n y T y p e z b w N T n L X > < a : K e y > < K e y > C o l u m n s \ O r d e r   M o n t h   & a m p ;   Y e a r < / K e y > < / a : K e y > < a : V a l u e   i : t y p e = " M e a s u r e G r i d N o d e V i e w S t a t e " > < C o l u m n > 7 < / C o l u m n > < L a y e d O u t > t r u e < / L a y e d O u t > < / a : V a l u e > < / a : K e y V a l u e O f D i a g r a m O b j e c t K e y a n y T y p e z b w N T n L X > < a : K e y V a l u e O f D i a g r a m O b j e c t K e y a n y T y p e z b w N T n L X > < a : K e y > < K e y > C o l u m n s \ C u s t o m e r   N a m e < / K e y > < / a : K e y > < a : V a l u e   i : t y p e = " M e a s u r e G r i d N o d e V i e w S t a t e " > < C o l u m n > 8 < / C o l u m n > < L a y e d O u t > t r u e < / L a y e d O u t > < / a : V a l u e > < / a : K e y V a l u e O f D i a g r a m O b j e c t K e y a n y T y p e z b w N T n L X > < a : K e y V a l u e O f D i a g r a m O b j e c t K e y a n y T y p e z b w N T n L X > < a : K e y > < K e y > C o l u m n s \ S t a t e < / K e y > < / a : K e y > < a : V a l u e   i : t y p e = " M e a s u r e G r i d N o d e V i e w S t a t e " > < C o l u m n > 9 < / C o l u m n > < L a y e d O u t > t r u e < / L a y e d O u t > < / a : V a l u e > < / a : K e y V a l u e O f D i a g r a m O b j e c t K e y a n y T y p e z b w N T n L X > < a : K e y V a l u e O f D i a g r a m O b j e c t K e y a n y T y p e z b w N T n L X > < a : K e y > < K e y > C o l u m n s \ C i t y < / K e y > < / a : K e y > < a : V a l u e   i : t y p e = " M e a s u r e G r i d N o d e V i e w S t a t e " > < C o l u m n > 1 0 < / C o l u m n > < L a y e d O u t > t r u e < / L a y e d O u t > < / a : V a l u e > < / a : K e y V a l u e O f D i a g r a m O b j e c t K e y a n y T y p e z b w N T n L X > < / V i e w S t a t e s > < / D i a g r a m M a n a g e r . S e r i a l i z a b l e D i a g r a m > < D i a g r a m M a n a g e r . S e r i a l i z a b l e D i a g r a m > < A d a p t e r   i : t y p e = " M e a s u r e D i a g r a m S a n d b o x A d a p t e r " > < T a b l e N a m e > L i s t _ o f _ O r d e r s _ _ 3 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 L i s t _ o f _ O r d e r s _ _ 3 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 C o l u m n s \ O r d e r   D a t e < / K e y > < / D i a g r a m O b j e c t K e y > < D i a g r a m O b j e c t K e y > < K e y > C o l u m n s \ C u s t o m e r N a m e < / K e y > < / D i a g r a m O b j e c t K e y > < D i a g r a m O b j e c t K e y > < K e y > C o l u m n s \ S t a t e < / K e y > < / D i a g r a m O b j e c t K e y > < D i a g r a m O b j e c t K e y > < K e y > C o l u m n s \ C i t y 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 C o l u m n s \ O r d e r   D a t e < / K e y > < / a : K e y > < a : V a l u e   i : t y p e = " M e a s u r e G r i d N o d e V i e w S t a t e " > < C o l u m n > 1 < / C o l u m n > < L a y e d O u t > t r u e < / L a y e d O u t > < / a : V a l u e > < / a : K e y V a l u e O f D i a g r a m O b j e c t K e y a n y T y p e z b w N T n L X > < a : K e y V a l u e O f D i a g r a m O b j e c t K e y a n y T y p e z b w N T n L X > < a : K e y > < K e y > C o l u m n s \ C u s t o m e r N a m e < / K e y > < / a : K e y > < a : V a l u e   i : t y p e = " M e a s u r e G r i d N o d e V i e w S t a t e " > < C o l u m n > 2 < / C o l u m n > < L a y e d O u t > t r u e < / L a y e d O u t > < / a : V a l u e > < / a : K e y V a l u e O f D i a g r a m O b j e c t K e y a n y T y p e z b w N T n L X > < a : K e y V a l u e O f D i a g r a m O b j e c t K e y a n y T y p e z b w N T n L X > < a : K e y > < K e y > C o l u m n s \ S t a t e < / K e y > < / a : K e y > < a : V a l u e   i : t y p e = " M e a s u r e G r i d N o d e V i e w S t a t e " > < C o l u m n > 3 < / C o l u m n > < L a y e d O u t > t r u e < / L a y e d O u t > < / a : V a l u e > < / a : K e y V a l u e O f D i a g r a m O b j e c t K e y a n y T y p e z b w N T n L X > < a : K e y V a l u e O f D i a g r a m O b j e c t K e y a n y T y p e z b w N T n L X > < a : K e y > < K e y > C o l u m n s \ C i t y < / K e y > < / a : K e y > < a : V a l u e   i : t y p e = " M e a s u r e G r i d N o d e V i e w S t a t e " > < C o l u m n > 4 < / C o l u m n > < L a y e d O u t > t r u e < / L a y e d O u t > < / a : V a l u e > < / a : K e y V a l u e O f D i a g r a m O b j e c t K e y a n y T y p e z b w N T n L X > < / V i e w S t a t e s > < / D i a g r a m M a n a g e r . S e r i a l i z a b l e D i a g r a m > < D i a g r a m M a n a g e r . S e r i a l i z a b l e D i a g r a m > < A d a p t e r   i : t y p e = " M e a s u r e D i a g r a m S a n d b o x A d a p t e r " > < T a b l e N a m e > O r d e r   D e t a i l s 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  D e t a i l s 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 C o l u m n s \ A m o u n t < / K e y > < / D i a g r a m O b j e c t K e y > < D i a g r a m O b j e c t K e y > < K e y > C o l u m n s \ P r o f i t < / K e y > < / D i a g r a m O b j e c t K e y > < D i a g r a m O b j e c t K e y > < K e y > C o l u m n s \ Q u a n t i t y < / K e y > < / D i a g r a m O b j e c t K e y > < D i a g r a m O b j e c t K e y > < K e y > C o l u m n s \ C a t e g o r y < / K e y > < / D i a g r a m O b j e c t K e y > < D i a g r a m O b j e c t K e y > < K e y > C o l u m n s \ S u b - C a t e g o r y 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 C o l u m n s \ A m o u n t < / K e y > < / a : K e y > < a : V a l u e   i : t y p e = " M e a s u r e G r i d N o d e V i e w S t a t e " > < C o l u m n > 1 < / C o l u m n > < L a y e d O u t > t r u e < / L a y e d O u t > < / a : V a l u e > < / a : K e y V a l u e O f D i a g r a m O b j e c t K e y a n y T y p e z b w N T n L X > < a : K e y V a l u e O f D i a g r a m O b j e c t K e y a n y T y p e z b w N T n L X > < a : K e y > < K e y > C o l u m n s \ P r o f i t < / 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 C o l u m n s \ C a t e g o r y < / K e y > < / a : K e y > < a : V a l u e   i : t y p e = " M e a s u r e G r i d N o d e V i e w S t a t e " > < C o l u m n > 4 < / C o l u m n > < L a y e d O u t > t r u e < / L a y e d O u t > < / a : V a l u e > < / a : K e y V a l u e O f D i a g r a m O b j e c t K e y a n y T y p e z b w N T n L X > < a : K e y V a l u e O f D i a g r a m O b j e c t K e y a n y T y p e z b w N T n L X > < a : K e y > < K e y > C o l u m n s \ S u b - C a t e g o r y < / K e y > < / a : K e y > < a : V a l u e   i : t y p e = " M e a s u r e G r i d N o d e V i e w S t a t e " > < C o l u m n > 5 < / 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  D e t a i l s & g t ; < / K e y > < / D i a g r a m O b j e c t K e y > < D i a g r a m O b j e c t K e y > < K e y > D y n a m i c   T a g s \ T a b l e s \ & l t ; T a b l e s \ S a l e s   t a r g e t & g t ; < / K e y > < / D i a g r a m O b j e c t K e y > < D i a g r a m O b j e c t K e y > < K e y > D y n a m i c   T a g s \ T a b l e s \ & l t ; T a b l e s \ L i s t _ o f _ O r d e r s _ _ 3 & g t ; < / K e y > < / D i a g r a m O b j e c t K e y > < D i a g r a m O b j e c t K e y > < K e y > T a b l e s \ O r d e r   D e t a i l s < / K e y > < / D i a g r a m O b j e c t K e y > < D i a g r a m O b j e c t K e y > < K e y > T a b l e s \ O r d e r   D e t a i l s \ C o l u m n s \ O r d e r   I D < / K e y > < / D i a g r a m O b j e c t K e y > < D i a g r a m O b j e c t K e y > < K e y > T a b l e s \ O r d e r   D e t a i l s \ C o l u m n s \ A m o u n t < / K e y > < / D i a g r a m O b j e c t K e y > < D i a g r a m O b j e c t K e y > < K e y > T a b l e s \ O r d e r   D e t a i l s \ C o l u m n s \ P r o f i t < / K e y > < / D i a g r a m O b j e c t K e y > < D i a g r a m O b j e c t K e y > < K e y > T a b l e s \ O r d e r   D e t a i l s \ C o l u m n s \ Q u a n t i t y < / K e y > < / D i a g r a m O b j e c t K e y > < D i a g r a m O b j e c t K e y > < K e y > T a b l e s \ O r d e r   D e t a i l s \ C o l u m n s \ C a t e g o r y < / K e y > < / D i a g r a m O b j e c t K e y > < D i a g r a m O b j e c t K e y > < K e y > T a b l e s \ O r d e r   D e t a i l s \ C o l u m n s \ S u b - C a t e g o r y < / K e y > < / D i a g r a m O b j e c t K e y > < D i a g r a m O b j e c t K e y > < K e y > T a b l e s \ S a l e s   t a r g e t < / K e y > < / D i a g r a m O b j e c t K e y > < D i a g r a m O b j e c t K e y > < K e y > T a b l e s \ S a l e s   t a r g e t \ C o l u m n s \ O r d e r   D a t e   M o n t h < / K e y > < / D i a g r a m O b j e c t K e y > < D i a g r a m O b j e c t K e y > < K e y > T a b l e s \ S a l e s   t a r g e t \ C o l u m n s \ C a t e g o r y < / K e y > < / D i a g r a m O b j e c t K e y > < D i a g r a m O b j e c t K e y > < K e y > T a b l e s \ S a l e s   t a r g e t \ C o l u m n s \ T a r g e t < / K e y > < / D i a g r a m O b j e c t K e y > < D i a g r a m O b j e c t K e y > < K e y > T a b l e s \ L i s t _ o f _ O r d e r s _ _ 3 < / K e y > < / D i a g r a m O b j e c t K e y > < D i a g r a m O b j e c t K e y > < K e y > T a b l e s \ L i s t _ o f _ O r d e r s _ _ 3 \ C o l u m n s \ O r d e r   I D < / K e y > < / D i a g r a m O b j e c t K e y > < D i a g r a m O b j e c t K e y > < K e y > T a b l e s \ L i s t _ o f _ O r d e r s _ _ 3 \ C o l u m n s \ O r d e r   D a t e < / K e y > < / D i a g r a m O b j e c t K e y > < D i a g r a m O b j e c t K e y > < K e y > T a b l e s \ L i s t _ o f _ O r d e r s _ _ 3 \ C o l u m n s \ C u s t o m e r N a m e < / K e y > < / D i a g r a m O b j e c t K e y > < D i a g r a m O b j e c t K e y > < K e y > T a b l e s \ L i s t _ o f _ O r d e r s _ _ 3 \ C o l u m n s \ S t a t e < / K e y > < / D i a g r a m O b j e c t K e y > < D i a g r a m O b j e c t K e y > < K e y > T a b l e s \ L i s t _ o f _ O r d e r s _ _ 3 \ C o l u m n s \ C i t y < / K e y > < / D i a g r a m O b j e c t K e y > < D i a g r a m O b j e c t K e y > < K e y > R e l a t i o n s h i p s \ & l t ; T a b l e s \ O r d e r   D e t a i l s \ C o l u m n s \ O r d e r   I D & g t ; - & l t ; T a b l e s \ L i s t _ o f _ O r d e r s _ _ 3 \ C o l u m n s \ O r d e r   I D & g t ; < / K e y > < / D i a g r a m O b j e c t K e y > < D i a g r a m O b j e c t K e y > < K e y > R e l a t i o n s h i p s \ & l t ; T a b l e s \ O r d e r   D e t a i l s \ C o l u m n s \ O r d e r   I D & g t ; - & l t ; T a b l e s \ L i s t _ o f _ O r d e r s _ _ 3 \ C o l u m n s \ O r d e r   I D & g t ; \ F K < / K e y > < / D i a g r a m O b j e c t K e y > < D i a g r a m O b j e c t K e y > < K e y > R e l a t i o n s h i p s \ & l t ; T a b l e s \ O r d e r   D e t a i l s \ C o l u m n s \ O r d e r   I D & g t ; - & l t ; T a b l e s \ L i s t _ o f _ O r d e r s _ _ 3 \ C o l u m n s \ O r d e r   I D & g t ; \ P K < / K e y > < / D i a g r a m O b j e c t K e y > < D i a g r a m O b j e c t K e y > < K e y > R e l a t i o n s h i p s \ & l t ; T a b l e s \ O r d e r   D e t a i l s \ C o l u m n s \ O r d e r   I D & g t ; - & l t ; T a b l e s \ L i s t _ o f _ O r d e r s _ _ 3 \ C o l u m n s \ O r d e r   I D & g t ; \ C r o s s F i l t e r < / K e y > < / D i a g r a m O b j e c t K e y > < / A l l K e y s > < S e l e c t e d K e y s > < D i a g r a m O b j e c t K e y > < K e y > T a b l e s \ S a l e s   t a r g e t 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  D e t a i l s & g t ; < / K e y > < / a : K e y > < a : V a l u e   i : t y p e = " D i a g r a m D i s p l a y T a g V i e w S t a t e " > < I s N o t F i l t e r e d O u t > t r u e < / I s N o t F i l t e r e d O u t > < / a : V a l u e > < / a : K e y V a l u e O f D i a g r a m O b j e c t K e y a n y T y p e z b w N T n L X > < a : K e y V a l u e O f D i a g r a m O b j e c t K e y a n y T y p e z b w N T n L X > < a : K e y > < K e y > D y n a m i c   T a g s \ T a b l e s \ & l t ; T a b l e s \ S a l e s   t a r g e t & g t ; < / K e y > < / a : K e y > < a : V a l u e   i : t y p e = " D i a g r a m D i s p l a y T a g V i e w S t a t e " > < I s N o t F i l t e r e d O u t > t r u e < / I s N o t F i l t e r e d O u t > < / a : V a l u e > < / a : K e y V a l u e O f D i a g r a m O b j e c t K e y a n y T y p e z b w N T n L X > < a : K e y V a l u e O f D i a g r a m O b j e c t K e y a n y T y p e z b w N T n L X > < a : K e y > < K e y > D y n a m i c   T a g s \ T a b l e s \ & l t ; T a b l e s \ L i s t _ o f _ O r d e r s _ _ 3 & g t ; < / K e y > < / a : K e y > < a : V a l u e   i : t y p e = " D i a g r a m D i s p l a y T a g V i e w S t a t e " > < I s N o t F i l t e r e d O u t > t r u e < / I s N o t F i l t e r e d O u t > < / a : V a l u e > < / a : K e y V a l u e O f D i a g r a m O b j e c t K e y a n y T y p e z b w N T n L X > < a : K e y V a l u e O f D i a g r a m O b j e c t K e y a n y T y p e z b w N T n L X > < a : K e y > < K e y > T a b l e s \ O r d e r   D e t a i l s < / K e y > < / a : K e y > < a : V a l u e   i : t y p e = " D i a g r a m D i s p l a y N o d e V i e w S t a t e " > < H e i g h t > 2 3 3 . 2 0 0 0 0 0 0 0 0 0 0 0 0 2 < / H e i g h t > < I s E x p a n d e d > t r u e < / I s E x p a n d e d > < L a y e d O u t > t r u e < / L a y e d O u t > < L e f t > 3 1 2 . 6 8 8 5 6 8 2 9 7 0 0 2 5 8 < / L e f t > < T a b I n d e x > 1 < / T a b I n d e x > < T o p > 2 . 8 4 2 1 7 0 9 4 3 0 4 0 4 0 0 7 E - 1 4 < / T o p > < W i d t h > 2 0 0 < / W i d t h > < / a : V a l u e > < / a : K e y V a l u e O f D i a g r a m O b j e c t K e y a n y T y p e z b w N T n L X > < a : K e y V a l u e O f D i a g r a m O b j e c t K e y a n y T y p e z b w N T n L X > < a : K e y > < K e y > T a b l e s \ O r d e r   D e t a i l s \ C o l u m n s \ O r d e r   I D < / K e y > < / a : K e y > < a : V a l u e   i : t y p e = " D i a g r a m D i s p l a y N o d e V i e w S t a t e " > < H e i g h t > 1 5 0 < / H e i g h t > < I s E x p a n d e d > t r u e < / I s E x p a n d e d > < W i d t h > 2 0 0 < / W i d t h > < / a : V a l u e > < / a : K e y V a l u e O f D i a g r a m O b j e c t K e y a n y T y p e z b w N T n L X > < a : K e y V a l u e O f D i a g r a m O b j e c t K e y a n y T y p e z b w N T n L X > < a : K e y > < K e y > T a b l e s \ O r d e r   D e t a i l s \ C o l u m n s \ A m o u n t < / K e y > < / a : K e y > < a : V a l u e   i : t y p e = " D i a g r a m D i s p l a y N o d e V i e w S t a t e " > < H e i g h t > 1 5 0 < / H e i g h t > < I s E x p a n d e d > t r u e < / I s E x p a n d e d > < W i d t h > 2 0 0 < / W i d t h > < / a : V a l u e > < / a : K e y V a l u e O f D i a g r a m O b j e c t K e y a n y T y p e z b w N T n L X > < a : K e y V a l u e O f D i a g r a m O b j e c t K e y a n y T y p e z b w N T n L X > < a : K e y > < K e y > T a b l e s \ O r d e r   D e t a i l s \ C o l u m n s \ P r o f i t < / K e y > < / a : K e y > < a : V a l u e   i : t y p e = " D i a g r a m D i s p l a y N o d e V i e w S t a t e " > < H e i g h t > 1 5 0 < / H e i g h t > < I s E x p a n d e d > t r u e < / I s E x p a n d e d > < W i d t h > 2 0 0 < / W i d t h > < / a : V a l u e > < / a : K e y V a l u e O f D i a g r a m O b j e c t K e y a n y T y p e z b w N T n L X > < a : K e y V a l u e O f D i a g r a m O b j e c t K e y a n y T y p e z b w N T n L X > < a : K e y > < K e y > T a b l e s \ O r d e r   D e t a i l s \ C o l u m n s \ Q u a n t i t y < / K e y > < / a : K e y > < a : V a l u e   i : t y p e = " D i a g r a m D i s p l a y N o d e V i e w S t a t e " > < H e i g h t > 1 5 0 < / H e i g h t > < I s E x p a n d e d > t r u e < / I s E x p a n d e d > < W i d t h > 2 0 0 < / W i d t h > < / a : V a l u e > < / a : K e y V a l u e O f D i a g r a m O b j e c t K e y a n y T y p e z b w N T n L X > < a : K e y V a l u e O f D i a g r a m O b j e c t K e y a n y T y p e z b w N T n L X > < a : K e y > < K e y > T a b l e s \ O r d e r   D e t a i l s \ C o l u m n s \ C a t e g o r y < / K e y > < / a : K e y > < a : V a l u e   i : t y p e = " D i a g r a m D i s p l a y N o d e V i e w S t a t e " > < H e i g h t > 1 5 0 < / H e i g h t > < I s E x p a n d e d > t r u e < / I s E x p a n d e d > < W i d t h > 2 0 0 < / W i d t h > < / a : V a l u e > < / a : K e y V a l u e O f D i a g r a m O b j e c t K e y a n y T y p e z b w N T n L X > < a : K e y V a l u e O f D i a g r a m O b j e c t K e y a n y T y p e z b w N T n L X > < a : K e y > < K e y > T a b l e s \ O r d e r   D e t a i l s \ C o l u m n s \ S u b - C a t e g o r y < / K e y > < / a : K e y > < a : V a l u e   i : t y p e = " D i a g r a m D i s p l a y N o d e V i e w S t a t e " > < H e i g h t > 1 5 0 < / H e i g h t > < I s E x p a n d e d > t r u e < / I s E x p a n d e d > < W i d t h > 2 0 0 < / W i d t h > < / a : V a l u e > < / a : K e y V a l u e O f D i a g r a m O b j e c t K e y a n y T y p e z b w N T n L X > < a : K e y V a l u e O f D i a g r a m O b j e c t K e y a n y T y p e z b w N T n L X > < a : K e y > < K e y > T a b l e s \ S a l e s   t a r g e t < / K e y > < / a : K e y > < a : V a l u e   i : t y p e = " D i a g r a m D i s p l a y N o d e V i e w S t a t e " > < H e i g h t > 1 5 0 < / H e i g h t > < I s E x p a n d e d > t r u e < / I s E x p a n d e d > < I s F o c u s e d > t r u e < / I s F o c u s e d > < L a y e d O u t > t r u e < / L a y e d O u t > < L e f t > 6 8 2 . 4 < / L e f t > < T a b I n d e x > 2 < / T a b I n d e x > < T o p > 8 . 7 9 9 9 9 9 9 9 9 9 9 9 9 8 2 9 < / T o p > < W i d t h > 2 0 0 < / W i d t h > < / a : V a l u e > < / a : K e y V a l u e O f D i a g r a m O b j e c t K e y a n y T y p e z b w N T n L X > < a : K e y V a l u e O f D i a g r a m O b j e c t K e y a n y T y p e z b w N T n L X > < a : K e y > < K e y > T a b l e s \ S a l e s   t a r g e t \ C o l u m n s \ O r d e r   D a t e   M o n t h < / K e y > < / a : K e y > < a : V a l u e   i : t y p e = " D i a g r a m D i s p l a y N o d e V i e w S t a t e " > < H e i g h t > 1 5 0 < / H e i g h t > < I s E x p a n d e d > t r u e < / I s E x p a n d e d > < W i d t h > 2 0 0 < / W i d t h > < / a : V a l u e > < / a : K e y V a l u e O f D i a g r a m O b j e c t K e y a n y T y p e z b w N T n L X > < a : K e y V a l u e O f D i a g r a m O b j e c t K e y a n y T y p e z b w N T n L X > < a : K e y > < K e y > T a b l e s \ S a l e s   t a r g e t \ C o l u m n s \ C a t e g o r y < / K e y > < / a : K e y > < a : V a l u e   i : t y p e = " D i a g r a m D i s p l a y N o d e V i e w S t a t e " > < H e i g h t > 1 5 0 < / H e i g h t > < I s E x p a n d e d > t r u e < / I s E x p a n d e d > < W i d t h > 2 0 0 < / W i d t h > < / a : V a l u e > < / a : K e y V a l u e O f D i a g r a m O b j e c t K e y a n y T y p e z b w N T n L X > < a : K e y V a l u e O f D i a g r a m O b j e c t K e y a n y T y p e z b w N T n L X > < a : K e y > < K e y > T a b l e s \ S a l e s   t a r g e t \ C o l u m n s \ T a r g e t < / K e y > < / a : K e y > < a : V a l u e   i : t y p e = " D i a g r a m D i s p l a y N o d e V i e w S t a t e " > < H e i g h t > 1 5 0 < / H e i g h t > < I s E x p a n d e d > t r u e < / I s E x p a n d e d > < W i d t h > 2 0 0 < / W i d t h > < / a : V a l u e > < / a : K e y V a l u e O f D i a g r a m O b j e c t K e y a n y T y p e z b w N T n L X > < a : K e y V a l u e O f D i a g r a m O b j e c t K e y a n y T y p e z b w N T n L X > < a : K e y > < K e y > T a b l e s \ L i s t _ o f _ O r d e r s _ _ 3 < / K e y > < / a : K e y > < a : V a l u e   i : t y p e = " D i a g r a m D i s p l a y N o d e V i e w S t a t e " > < H e i g h t > 2 1 0 . 8 0 0 0 0 0 0 0 0 0 0 0 0 4 < / H e i g h t > < I s E x p a n d e d > t r u e < / I s E x p a n d e d > < L a y e d O u t > t r u e < / L a y e d O u t > < L e f t > - 2 . 8 4 2 1 7 0 9 4 3 0 4 0 4 0 0 7 E - 1 4 < / L e f t > < W i d t h > 2 0 0 < / W i d t h > < / a : V a l u e > < / a : K e y V a l u e O f D i a g r a m O b j e c t K e y a n y T y p e z b w N T n L X > < a : K e y V a l u e O f D i a g r a m O b j e c t K e y a n y T y p e z b w N T n L X > < a : K e y > < K e y > T a b l e s \ L i s t _ o f _ O r d e r s _ _ 3 \ C o l u m n s \ O r d e r   I D < / K e y > < / a : K e y > < a : V a l u e   i : t y p e = " D i a g r a m D i s p l a y N o d e V i e w S t a t e " > < H e i g h t > 1 5 0 < / H e i g h t > < I s E x p a n d e d > t r u e < / I s E x p a n d e d > < W i d t h > 2 0 0 < / W i d t h > < / a : V a l u e > < / a : K e y V a l u e O f D i a g r a m O b j e c t K e y a n y T y p e z b w N T n L X > < a : K e y V a l u e O f D i a g r a m O b j e c t K e y a n y T y p e z b w N T n L X > < a : K e y > < K e y > T a b l e s \ L i s t _ o f _ O r d e r s _ _ 3 \ C o l u m n s \ O r d e r   D a t e < / K e y > < / a : K e y > < a : V a l u e   i : t y p e = " D i a g r a m D i s p l a y N o d e V i e w S t a t e " > < H e i g h t > 1 5 0 < / H e i g h t > < I s E x p a n d e d > t r u e < / I s E x p a n d e d > < W i d t h > 2 0 0 < / W i d t h > < / a : V a l u e > < / a : K e y V a l u e O f D i a g r a m O b j e c t K e y a n y T y p e z b w N T n L X > < a : K e y V a l u e O f D i a g r a m O b j e c t K e y a n y T y p e z b w N T n L X > < a : K e y > < K e y > T a b l e s \ L i s t _ o f _ O r d e r s _ _ 3 \ C o l u m n s \ C u s t o m e r N a m e < / K e y > < / a : K e y > < a : V a l u e   i : t y p e = " D i a g r a m D i s p l a y N o d e V i e w S t a t e " > < H e i g h t > 1 5 0 < / H e i g h t > < I s E x p a n d e d > t r u e < / I s E x p a n d e d > < W i d t h > 2 0 0 < / W i d t h > < / a : V a l u e > < / a : K e y V a l u e O f D i a g r a m O b j e c t K e y a n y T y p e z b w N T n L X > < a : K e y V a l u e O f D i a g r a m O b j e c t K e y a n y T y p e z b w N T n L X > < a : K e y > < K e y > T a b l e s \ L i s t _ o f _ O r d e r s _ _ 3 \ C o l u m n s \ S t a t e < / K e y > < / a : K e y > < a : V a l u e   i : t y p e = " D i a g r a m D i s p l a y N o d e V i e w S t a t e " > < H e i g h t > 1 5 0 < / H e i g h t > < I s E x p a n d e d > t r u e < / I s E x p a n d e d > < W i d t h > 2 0 0 < / W i d t h > < / a : V a l u e > < / a : K e y V a l u e O f D i a g r a m O b j e c t K e y a n y T y p e z b w N T n L X > < a : K e y V a l u e O f D i a g r a m O b j e c t K e y a n y T y p e z b w N T n L X > < a : K e y > < K e y > T a b l e s \ L i s t _ o f _ O r d e r s _ _ 3 \ C o l u m n s \ C i t y < / K e y > < / a : K e y > < a : V a l u e   i : t y p e = " D i a g r a m D i s p l a y N o d e V i e w S t a t e " > < H e i g h t > 1 5 0 < / H e i g h t > < I s E x p a n d e d > t r u e < / I s E x p a n d e d > < W i d t h > 2 0 0 < / W i d t h > < / a : V a l u e > < / a : K e y V a l u e O f D i a g r a m O b j e c t K e y a n y T y p e z b w N T n L X > < a : K e y V a l u e O f D i a g r a m O b j e c t K e y a n y T y p e z b w N T n L X > < a : K e y > < K e y > R e l a t i o n s h i p s \ & l t ; T a b l e s \ O r d e r   D e t a i l s \ C o l u m n s \ O r d e r   I D & g t ; - & l t ; T a b l e s \ L i s t _ o f _ O r d e r s _ _ 3 \ C o l u m n s \ O r d e r   I D & g t ; < / K e y > < / a : K e y > < a : V a l u e   i : t y p e = " D i a g r a m D i s p l a y L i n k V i e w S t a t e " > < A u t o m a t i o n P r o p e r t y H e l p e r T e x t > E n d   p o i n t   1 :   ( 2 9 6 . 6 8 8 5 6 8 2 9 7 0 0 3 , 1 1 6 . 6 ) .   E n d   p o i n t   2 :   ( 2 1 6 , 1 0 5 . 4 )   < / A u t o m a t i o n P r o p e r t y H e l p e r T e x t > < L a y e d O u t > t r u e < / L a y e d O u t > < P o i n t s   x m l n s : b = " h t t p : / / s c h e m a s . d a t a c o n t r a c t . o r g / 2 0 0 4 / 0 7 / S y s t e m . W i n d o w s " > < b : P o i n t > < b : _ x > 2 9 6 . 6 8 8 5 6 8 2 9 7 0 0 2 5 8 < / b : _ x > < b : _ y > 1 1 6 . 6 < / b : _ y > < / b : P o i n t > < b : P o i n t > < b : _ x > 2 5 8 . 3 4 4 2 8 4 < / b : _ x > < b : _ y > 1 1 6 . 6 < / b : _ y > < / b : P o i n t > < b : P o i n t > < b : _ x > 2 5 6 . 3 4 4 2 8 4 < / b : _ x > < b : _ y > 1 1 4 . 6 < / b : _ y > < / b : P o i n t > < b : P o i n t > < b : _ x > 2 5 6 . 3 4 4 2 8 4 < / b : _ x > < b : _ y > 1 0 7 . 4 < / b : _ y > < / b : P o i n t > < b : P o i n t > < b : _ x > 2 5 4 . 3 4 4 2 8 4 0 0 0 0 0 0 0 2 < / b : _ x > < b : _ y > 1 0 5 . 4 < / b : _ y > < / b : P o i n t > < b : P o i n t > < b : _ x > 2 1 5 . 9 9 9 9 9 9 9 9 9 9 9 9 9 4 < / b : _ x > < b : _ y > 1 0 5 . 4 < / b : _ y > < / b : P o i n t > < / P o i n t s > < / a : V a l u e > < / a : K e y V a l u e O f D i a g r a m O b j e c t K e y a n y T y p e z b w N T n L X > < a : K e y V a l u e O f D i a g r a m O b j e c t K e y a n y T y p e z b w N T n L X > < a : K e y > < K e y > R e l a t i o n s h i p s \ & l t ; T a b l e s \ O r d e r   D e t a i l s \ C o l u m n s \ O r d e r   I D & g t ; - & l t ; T a b l e s \ L i s t _ o f _ O r d e r s _ _ 3 \ C o l u m n s \ O r d e r   I D & g t ; \ F K < / K e y > < / a : K e y > < a : V a l u e   i : t y p e = " D i a g r a m D i s p l a y L i n k E n d p o i n t V i e w S t a t e " > < H e i g h t > 1 6 < / H e i g h t > < L a b e l L o c a t i o n   x m l n s : b = " h t t p : / / s c h e m a s . d a t a c o n t r a c t . o r g / 2 0 0 4 / 0 7 / S y s t e m . W i n d o w s " > < b : _ x > 2 9 6 . 6 8 8 5 6 8 2 9 7 0 0 2 5 8 < / b : _ x > < b : _ y > 1 0 8 . 6 < / b : _ y > < / L a b e l L o c a t i o n > < L o c a t i o n   x m l n s : b = " h t t p : / / s c h e m a s . d a t a c o n t r a c t . o r g / 2 0 0 4 / 0 7 / S y s t e m . W i n d o w s " > < b : _ x > 3 1 2 . 6 8 8 5 6 8 2 9 7 0 0 2 5 8 < / b : _ x > < b : _ y > 1 1 6 . 6 < / b : _ y > < / L o c a t i o n > < S h a p e R o t a t e A n g l e > 1 8 0 < / S h a p e R o t a t e A n g l e > < W i d t h > 1 6 < / W i d t h > < / a : V a l u e > < / a : K e y V a l u e O f D i a g r a m O b j e c t K e y a n y T y p e z b w N T n L X > < a : K e y V a l u e O f D i a g r a m O b j e c t K e y a n y T y p e z b w N T n L X > < a : K e y > < K e y > R e l a t i o n s h i p s \ & l t ; T a b l e s \ O r d e r   D e t a i l s \ C o l u m n s \ O r d e r   I D & g t ; - & l t ; T a b l e s \ L i s t _ o f _ O r d e r s _ _ 3 \ C o l u m n s \ O r d e r   I D & g t ; \ P K < / K e y > < / a : K e y > < a : V a l u e   i : t y p e = " D i a g r a m D i s p l a y L i n k E n d p o i n t V i e w S t a t e " > < H e i g h t > 1 6 < / H e i g h t > < L a b e l L o c a t i o n   x m l n s : b = " h t t p : / / s c h e m a s . d a t a c o n t r a c t . o r g / 2 0 0 4 / 0 7 / S y s t e m . W i n d o w s " > < b : _ x > 1 9 9 . 9 9 9 9 9 9 9 9 9 9 9 9 9 4 < / b : _ x > < b : _ y > 9 7 . 4 < / b : _ y > < / L a b e l L o c a t i o n > < L o c a t i o n   x m l n s : b = " h t t p : / / s c h e m a s . d a t a c o n t r a c t . o r g / 2 0 0 4 / 0 7 / S y s t e m . W i n d o w s " > < b : _ x > 1 9 9 . 9 9 9 9 9 9 9 9 9 9 9 9 9 4 < / b : _ x > < b : _ y > 1 0 5 . 4 < / b : _ y > < / L o c a t i o n > < S h a p e R o t a t e A n g l e > 3 6 0 < / S h a p e R o t a t e A n g l e > < W i d t h > 1 6 < / W i d t h > < / a : V a l u e > < / a : K e y V a l u e O f D i a g r a m O b j e c t K e y a n y T y p e z b w N T n L X > < a : K e y V a l u e O f D i a g r a m O b j e c t K e y a n y T y p e z b w N T n L X > < a : K e y > < K e y > R e l a t i o n s h i p s \ & l t ; T a b l e s \ O r d e r   D e t a i l s \ C o l u m n s \ O r d e r   I D & g t ; - & l t ; T a b l e s \ L i s t _ o f _ O r d e r s _ _ 3 \ C o l u m n s \ O r d e r   I D & g t ; \ C r o s s F i l t e r < / K e y > < / a : K e y > < a : V a l u e   i : t y p e = " D i a g r a m D i s p l a y L i n k C r o s s F i l t e r V i e w S t a t e " > < P o i n t s   x m l n s : b = " h t t p : / / s c h e m a s . d a t a c o n t r a c t . o r g / 2 0 0 4 / 0 7 / S y s t e m . W i n d o w s " > < b : P o i n t > < b : _ x > 2 9 6 . 6 8 8 5 6 8 2 9 7 0 0 2 5 8 < / b : _ x > < b : _ y > 1 1 6 . 6 < / b : _ y > < / b : P o i n t > < b : P o i n t > < b : _ x > 2 5 8 . 3 4 4 2 8 4 < / b : _ x > < b : _ y > 1 1 6 . 6 < / b : _ y > < / b : P o i n t > < b : P o i n t > < b : _ x > 2 5 6 . 3 4 4 2 8 4 < / b : _ x > < b : _ y > 1 1 4 . 6 < / b : _ y > < / b : P o i n t > < b : P o i n t > < b : _ x > 2 5 6 . 3 4 4 2 8 4 < / b : _ x > < b : _ y > 1 0 7 . 4 < / b : _ y > < / b : P o i n t > < b : P o i n t > < b : _ x > 2 5 4 . 3 4 4 2 8 4 0 0 0 0 0 0 0 2 < / b : _ x > < b : _ y > 1 0 5 . 4 < / b : _ y > < / b : P o i n t > < b : P o i n t > < b : _ x > 2 1 5 . 9 9 9 9 9 9 9 9 9 9 9 9 9 4 < / b : _ x > < b : _ y > 1 0 5 . 4 < / b : _ y > < / b : P o i n t > < / P o i n t s > < / a : V a l u e > < / a : K e y V a l u e O f D i a g r a m O b j e c t K e y a n y T y p e z b w N T n L X > < / V i e w S t a t e s > < / D i a g r a m M a n a g e r . S e r i a l i z a b l e D i a g r a m > < / A r r a y O f D i a g r a m M a n a g e r . S e r i a l i z a b l e D i a g r a m > ] ] > < / C u s t o m C o n t e n t > < / G e m i n i > 
</file>

<file path=customXml/item15.xml>��< ? x m l   v e r s i o n = " 1 . 0 "   e n c o d i n g = " U T F - 1 6 " ? > < G e m i n i   x m l n s = " h t t p : / / g e m i n i / p i v o t c u s t o m i z a t i o n / P o w e r P i v o t V e r s i o n " > < C u s t o m C o n t e n t > < ! [ C D A T A [ 2 0 1 5 . 1 3 0 . 1 6 0 5 . 1 0 7 5 ] ] > < / C u s t o m C o n t e n t > < / G e m i n i > 
</file>

<file path=customXml/item16.xml>��< ? x m l   v e r s i o n = " 1 . 0 "   e n c o d i n g = " U T F - 1 6 " ? > < G e m i n i   x m l n s = " h t t p : / / g e m i n i / p i v o t c u s t o m i z a t i o n / I s S a n d b o x E m b e d d e d " > < C u s t o m C o n t e n t > < ! [ C D A T A [ y e s ] ] > < / 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S h o w H i d d e n " > < C u s t o m C o n t e n t > < ! [ C D A T A [ T r u e ] ] > < / C u s t o m C o n t e n t > < / G e m i n i > 
</file>

<file path=customXml/item19.xml>��< ? x m l   v e r s i o n = " 1 . 0 "   e n c o d i n g = " U T F - 1 6 " ? > < G e m i n i   x m l n s = " h t t p : / / g e m i n i / p i v o t c u s t o m i z a t i o n / C l i e n t W i n d o w X M L " > < C u s t o m C o n t e n t > < ! [ C D A T A [ O r d e r   D e t a i l s _ b b 6 b d c c 8 - e 7 0 6 - 4 d f 5 - a b 8 e - 8 b 1 d b 9 c 8 6 3 d 2 ] ] > < / C u s t o m C o n t e n t > < / G e m i n i > 
</file>

<file path=customXml/item2.xml>��< ? x m l   v e r s i o n = " 1 . 0 "   e n c o d i n g = " U T F - 1 6 " ? > < G e m i n i   x m l n s = " h t t p : / / g e m i n i / p i v o t c u s t o m i z a t i o n / T a b l e X M L _ S a l e s _ t a r g e t " > < C u s t o m C o n t e n t > < ! [ C D A T A [ < T a b l e W i d g e t G r i d S e r i a l i z a t i o n   x m l n s : x s d = " h t t p : / / w w w . w 3 . o r g / 2 0 0 1 / X M L S c h e m a "   x m l n s : x s i = " h t t p : / / w w w . w 3 . o r g / 2 0 0 1 / X M L S c h e m a - i n s t a n c e " > < C o l u m n S u g g e s t e d T y p e   / > < C o l u m n F o r m a t   / > < C o l u m n A c c u r a c y   / > < C o l u m n C u r r e n c y S y m b o l   / > < C o l u m n P o s i t i v e P a t t e r n   / > < C o l u m n N e g a t i v e P a t t e r n   / > < C o l u m n W i d t h s > < i t e m > < k e y > < s t r i n g > O r d e r   D a t e   M o n t h < / s t r i n g > < / k e y > < v a l u e > < i n t > 1 8 5 < / i n t > < / v a l u e > < / i t e m > < i t e m > < k e y > < s t r i n g > C a t e g o r y < / s t r i n g > < / k e y > < v a l u e > < i n t > 1 1 2 < / i n t > < / v a l u e > < / i t e m > < i t e m > < k e y > < s t r i n g > T a r g e t < / s t r i n g > < / k e y > < v a l u e > < i n t > 9 1 < / i n t > < / v a l u e > < / i t e m > < / C o l u m n W i d t h s > < C o l u m n D i s p l a y I n d e x > < i t e m > < k e y > < s t r i n g > O r d e r   D a t e   M o n t h < / s t r i n g > < / k e y > < v a l u e > < i n t > 0 < / i n t > < / v a l u e > < / i t e m > < i t e m > < k e y > < s t r i n g > C a t e g o r y < / s t r i n g > < / k e y > < v a l u e > < i n t > 1 < / i n t > < / v a l u e > < / i t e m > < i t e m > < k e y > < s t r i n g > T a r g e t < / s t r i n g > < / k e y > < v a l u e > < i n t > 2 < / 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L i n k e d T a b l e U p d a t e M o d e " > < C u s t o m C o n t e n t > < ! [ C D A T A [ T r u e ] ] > < / 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  D e t a i l s _ b b 6 b d c c 8 - e 7 0 6 - 4 d f 5 - a b 8 e - 8 b 1 d b 9 c 8 6 3 d 2 < / K e y > < V a l u e   x m l n s : a = " h t t p : / / s c h e m a s . d a t a c o n t r a c t . o r g / 2 0 0 4 / 0 7 / M i c r o s o f t . A n a l y s i s S e r v i c e s . C o m m o n " > < a : H a s F o c u s > t r u e < / a : H a s F o c u s > < a : S i z e A t D p i 9 6 > 1 3 0 < / a : S i z e A t D p i 9 6 > < a : V i s i b l e > t r u e < / a : V i s i b l e > < / V a l u e > < / K e y V a l u e O f s t r i n g S a n d b o x E d i t o r . M e a s u r e G r i d S t a t e S c d E 3 5 R y > < K e y V a l u e O f s t r i n g S a n d b o x E d i t o r . M e a s u r e G r i d S t a t e S c d E 3 5 R y > < K e y > L i s t _ o f _ O r d e r s _ _ 3 < / K e y > < V a l u e   x m l n s : a = " h t t p : / / s c h e m a s . d a t a c o n t r a c t . o r g / 2 0 0 4 / 0 7 / M i c r o s o f t . A n a l y s i s S e r v i c e s . C o m m o n " > < a : H a s F o c u s > t r u e < / a : H a s F o c u s > < a : S i z e A t D p i 9 6 > 1 2 9 < / a : S i z e A t D p i 9 6 > < a : V i s i b l e > t r u e < / a : V i s i b l e > < / V a l u e > < / K e y V a l u e O f s t r i n g S a n d b o x E d i t o r . M e a s u r e G r i d S t a t e S c d E 3 5 R y > < / A r r a y O f K e y V a l u e O f s t r i n g S a n d b o x E d i t o r . M e a s u r e G r i d S t a t e S c d E 3 5 R y > ] ] > < / C u s t o m C o n t e n t > < / G e m i n i > 
</file>

<file path=customXml/item4.xml>��< ? x m l   v e r s i o n = " 1 . 0 "   e n c o d i n g = " u t f - 1 6 " ? > < D a t a M a s h u p   s q m i d = " 2 6 2 d 2 6 c 7 - d 2 2 b - 4 8 0 4 - a 4 8 6 - 6 5 2 a 5 e a 7 9 d 3 4 "   x m l n s = " h t t p : / / s c h e m a s . m i c r o s o f t . c o m / D a t a M a s h u p " > A A A A A G A G A A B Q S w M E F A A C A A g A y G M p V l 8 h I S 6 k A A A A 9 g A A A B I A H A B D b 2 5 m a W c v U G F j a 2 F n Z S 5 4 b W w g o h g A K K A U A A A A A A A A A A A A A A A A A A A A A A A A A A A A h Y 9 N C s I w G E S v U r J v / g S R k q Y L V 4 I V Q R C 3 I Y 1 t s P 0 q T W p 6 N x c e y S t Y 0 a o 7 l / P m L W b u 1 5 v I h q a O L q Z z t o U U M U x R Z E C 3 h Y U y R b 0 / x g u U S b F V + q R K E 4 0 y u G R w R Y o q 7 8 8 J I S E E H G a 4 7 U r C K W X k k K 9 3 u j K N Q h / Z / p d j C 8 4 r 0 A Z J s X + N k R w z x v C c c k w F m a D I L X w F P u 5 9 t j 9 Q L P v a 9 5 2 R B u L V R p A p C v L + I B 9 Q S w M E F A A C A A g A y G M p 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h j K V Y d Q 5 X 0 W g M A A G I O A A A T A B w A R m 9 y b X V s Y X M v U 2 V j d G l v b j E u b S C i G A A o o B Q A A A A A A A A A A A A A A A A A A A A A A A A A A A D N V k 1 v m 0 A Q v V v y f 1 i R C 5 a o J S d N D o 1 8 i H C i R G q S J n b b Q 8 h h D W N 7 a 9 i 1 d p c 0 r p X / 3 l n A B Q w 4 z o e q c L F 5 y 8 y 8 N 8 w + V o G v m e B k m P 7 2 j t u t d k v N q I S A 7 F n X M g B J B q A p C 5 V F + i Q E 3 W 4 R v I Y i l j 4 g 4 q q H 7 k D 4 c Q R c 2 2 c s h K 4 r u M Y b Z V v u F + + 7 A q k 8 z u Z z 5 l 1 z G E j 2 A N 4 A 1 F y L h e f S h d K C A / k m x S 8 k 4 J 0 + + h C S A V W z s a A y 8 K 4 l m z J O D a S p A u 2 V C H V 9 9 W B 1 n L s B h C x i G m T f c i y H u C K M I 6 7 6 R w 4 5 5 b 4 I G J / 2 e / u H + w 6 5 i Y W G o V 6 G 0 M / / d q + Q w X 3 H S X X t W c i Y n D G p N L k V v w l V 5 B w o F k 3 k j + g Y A 5 B t h N E Z b q e t c M h d h p + E 4 d C n I Z W q r 2 V c T O 3 O K J 8 C G S 0 X k G c b S c r V R M g o 5 W 0 W l b 2 F h r N a Z e / l Y o B q N T 5 P N D z q J 4 e s r J N I x F w j f M H 1 0 e e u S Z b g S G 3 C a v C b m H L N 9 L K 6 4 l I N U y G X l R L D e P y p d v E p F z q S L I p w g k a I N y o 1 K o s d M c I K i U 1 s 1 y R q q I H D w z Q N 2 R + s c 0 r 9 G f k p Z L C 1 W I l V X T X s 0 g L k M 4 I b n m x Q 3 9 s u v 1 a D o V Z X d E s z b m E R U h + z / K B h X B i u D E 9 Q e 5 O Z Y 5 1 T P g f p z x h M 0 r s g v 8 1 C 5 T q H i X E 2 i D U y 6 D V S 2 G C a c w D 2 Z g 5 o P + g C m B u 3 T G G / D i F E c z F Y p T 4 2 g Y B p v N m p n X a L 8 f p c Z V s c 0 h A U 0 V R O Q X 8 E V y z y e c Y U D 1 5 n i p m 1 B e 9 u h s F u b l i p b / b I J b Z 0 R s S E Z F 8 F n I i 1 I Q X 4 f 7 u N j d K 3 V / K 9 N 7 l L S c 9 u 7 v I q x 2 y 0 j B f Y x U k Q Y L g b 4 5 x F 2 W j k R X E x h S q W S a w 0 Z L 1 p k j K u i M a M g 7 0 y / e + O h A H t u 5 p 3 c 4 / x l 3 j h d B K L Y I 5 d A p Z 4 W R 2 k n g s p e g 6 n h l 3 W n a L n m I W 8 a X V 6 k 5 a t 5 V h 5 V Z I w s c r u G o m H + j p m I a + z S c i p H 9 J S a m H w + u T J U j F 7 m Y a z q t I 2 7 y i f g / W U P 5 W s r V q z b G 9 f G Z 4 6 1 o w V s Q 8 6 H 8 H k y q y e s b n D 1 9 n c C z w p M z o z R A n a q z h M i u 8 3 4 A c N + O c G / L D p r L W z N W 9 a 1 A s 9 u v k k s 9 W k G 4 + q V d P O F S f b E u Q V b q b q + V P X h q S H 2 H c 6 K Z Z 1 5 0 7 x j 9 K 2 4 2 L G b 8 s j G d n / 8 1 U o 1 N r 8 I l T o 1 j 1 Q p 7 z 6 a S n 6 S 4 n 1 8 V 9 Q S w E C L Q A U A A I A C A D I Y y l W X y E h L q Q A A A D 2 A A A A E g A A A A A A A A A A A A A A A A A A A A A A Q 2 9 u Z m l n L 1 B h Y 2 t h Z 2 U u e G 1 s U E s B A i 0 A F A A C A A g A y G M p V g / K 6 a u k A A A A 6 Q A A A B M A A A A A A A A A A A A A A A A A 8 A A A A F t D b 2 5 0 Z W 5 0 X 1 R 5 c G V z X S 5 4 b W x Q S w E C L Q A U A A I A C A D I Y y l W H U O V 9 F o D A A B i D g A A E w A A A A A A A A A A A A A A A A D h A Q A A R m 9 y b X V s Y X M v U 2 V j d G l v b j E u b V B L B Q Y A A A A A A w A D A M I A A A C I 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c J w A A A A A A A L o 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P c m R l c i U y M E R l d G F p b H 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T 3 J k Z X J f R G V 0 Y W l s c y I g L z 4 8 R W 5 0 c n k g V H l w Z T 0 i R m l s b G V k Q 2 9 t c G x l d G V S Z X N 1 b H R U b 1 d v c m t z a G V l d C I g V m F s d W U 9 I m w x I i A v P j x F b n R y e S B U e X B l P S J G a W x s Q 2 9 1 b n Q i I F Z h b H V l P S J s M T U w M C I g L z 4 8 R W 5 0 c n k g V H l w Z T 0 i R m l s b E V y c m 9 y Q 2 9 k Z S I g V m F s d W U 9 I n N V b m t u b 3 d u I i A v P j x F b n R y e S B U e X B l P S J G a W x s R X J y b 3 J D b 3 V u d C I g V m F s d W U 9 I m w w I i A v P j x F b n R y e S B U e X B l P S J G a W x s T G F z d F V w Z G F 0 Z W Q i I F Z h b H V l P S J k M j A y M y 0 w M S 0 w O V Q w N z o w M D o x M y 4 1 M j A y M D A 4 W i I g L z 4 8 R W 5 0 c n k g V H l w Z T 0 i R m l s b E N v b H V t b l R 5 c G V z I i B W Y W x 1 Z T 0 i c 0 J n T U R B d 1 l H I i A v P j x F b n R y e S B U e X B l P S J G a W x s Q 2 9 s d W 1 u T m F t Z X M i I F Z h b H V l P S J z W y Z x d W 9 0 O 0 9 y Z G V y I E l E J n F 1 b 3 Q 7 L C Z x d W 9 0 O 0 F t b 3 V u d C Z x d W 9 0 O y w m c X V v d D t Q c m 9 m a X Q m c X V v d D s s J n F 1 b 3 Q 7 U X V h b n R p d H k m c X V v d D s s J n F 1 b 3 Q 7 Q 2 F 0 Z W d v c n k m c X V v d D s s J n F 1 b 3 Q 7 U 3 V i L U N h d G V n b 3 J 5 J n F 1 b 3 Q 7 X S I g L z 4 8 R W 5 0 c n k g V H l w Z T 0 i R m l s b F N 0 Y X R 1 c y I g V m F s d W U 9 I n N D b 2 1 w b G V 0 Z S I g L z 4 8 R W 5 0 c n k g V H l w Z T 0 i U X V l c n l J R C I g V m F s d W U 9 I n M 2 N T M 1 N j Z h N y 0 y O G U w L T R i Z j k t O D U 0 Z i 0 z M D c w O T U y O T E z Z G Y i I C 8 + P E V u d H J 5 I F R 5 c G U 9 I l J l b G F 0 a W 9 u c 2 h p c E l u Z m 9 D b 2 5 0 Y W l u Z X I i I F Z h b H V l P S J z e y Z x d W 9 0 O 2 N v b H V t b k N v d W 5 0 J n F 1 b 3 Q 7 O j Y s J n F 1 b 3 Q 7 a 2 V 5 Q 2 9 s d W 1 u T m F t Z X M m c X V v d D s 6 W 1 0 s J n F 1 b 3 Q 7 c X V l c n l S Z W x h d G l v b n N o a X B z J n F 1 b 3 Q 7 O l t d L C Z x d W 9 0 O 2 N v b H V t b k l k Z W 5 0 a X R p Z X M m c X V v d D s 6 W y Z x d W 9 0 O 1 N l Y 3 R p b 2 4 x L 0 9 y Z G V y I E R l d G F p b H M v Q 2 h h b m d l I F R 5 c G U u e 0 9 y Z G V y I E l E L D B 9 J n F 1 b 3 Q 7 L C Z x d W 9 0 O 1 N l Y 3 R p b 2 4 x L 0 9 y Z G V y I E R l d G F p b H M v Q 2 h h b m d l I F R 5 c G U u e 0 F t b 3 V u d C w x f S Z x d W 9 0 O y w m c X V v d D t T Z W N 0 a W 9 u M S 9 P c m R l c i B E Z X R h a W x z L 0 N o Y W 5 n Z S B U e X B l L n t Q c m 9 m a X Q s M n 0 m c X V v d D s s J n F 1 b 3 Q 7 U 2 V j d G l v b j E v T 3 J k Z X I g R G V 0 Y W l s c y 9 D a G F u Z 2 U g V H l w Z S 5 7 U X V h b n R p d H k s M 3 0 m c X V v d D s s J n F 1 b 3 Q 7 U 2 V j d G l v b j E v T 3 J k Z X I g R G V 0 Y W l s c y 9 D Y X B p d G F s a X p l Z C B F Y W N o I F d v c m Q u e 0 N h d G V n b 3 J 5 L D R 9 J n F 1 b 3 Q 7 L C Z x d W 9 0 O 1 N l Y 3 R p b 2 4 x L 0 9 y Z G V y I E R l d G F p b H M v U m V w b G F j Z W Q g V m F s d W U x L n t T d W I t Q 2 F 0 Z W d v c n k s N X 0 m c X V v d D t d L C Z x d W 9 0 O 0 N v b H V t b k N v d W 5 0 J n F 1 b 3 Q 7 O j Y s J n F 1 b 3 Q 7 S 2 V 5 Q 2 9 s d W 1 u T m F t Z X M m c X V v d D s 6 W 1 0 s J n F 1 b 3 Q 7 Q 2 9 s d W 1 u S W R l b n R p d G l l c y Z x d W 9 0 O z p b J n F 1 b 3 Q 7 U 2 V j d G l v b j E v T 3 J k Z X I g R G V 0 Y W l s c y 9 D a G F u Z 2 U g V H l w Z S 5 7 T 3 J k Z X I g S U Q s M H 0 m c X V v d D s s J n F 1 b 3 Q 7 U 2 V j d G l v b j E v T 3 J k Z X I g R G V 0 Y W l s c y 9 D a G F u Z 2 U g V H l w Z S 5 7 Q W 1 v d W 5 0 L D F 9 J n F 1 b 3 Q 7 L C Z x d W 9 0 O 1 N l Y 3 R p b 2 4 x L 0 9 y Z G V y I E R l d G F p b H M v Q 2 h h b m d l I F R 5 c G U u e 1 B y b 2 Z p d C w y f S Z x d W 9 0 O y w m c X V v d D t T Z W N 0 a W 9 u M S 9 P c m R l c i B E Z X R h a W x z L 0 N o Y W 5 n Z S B U e X B l L n t R d W F u d G l 0 e S w z f S Z x d W 9 0 O y w m c X V v d D t T Z W N 0 a W 9 u M S 9 P c m R l c i B E Z X R h a W x z L 0 N h c G l 0 Y W x p e m V k I E V h Y 2 g g V 2 9 y Z C 5 7 Q 2 F 0 Z W d v c n k s N H 0 m c X V v d D s s J n F 1 b 3 Q 7 U 2 V j d G l v b j E v T 3 J k Z X I g R G V 0 Y W l s c y 9 S Z X B s Y W N l Z C B W Y W x 1 Z T E u e 1 N 1 Y i 1 D Y X R l Z 2 9 y e S w 1 f S Z x d W 9 0 O 1 0 s J n F 1 b 3 Q 7 U m V s Y X R p b 2 5 z a G l w S W 5 m b y Z x d W 9 0 O z p b X X 0 i I C 8 + P E V u d H J 5 I F R 5 c G U 9 I k F k Z G V k V G 9 E Y X R h T W 9 k Z W w i I F Z h b H V l P S J s M S I g L z 4 8 L 1 N 0 Y W J s Z U V u d H J p Z X M + P C 9 J d G V t P j x J d G V t P j x J d G V t T G 9 j Y X R p b 2 4 + P E l 0 Z W 1 U e X B l P k Z v c m 1 1 b G E 8 L 0 l 0 Z W 1 U e X B l P j x J d G V t U G F 0 a D 5 T Z W N 0 a W 9 u M S 9 P c m R l c i U y M E R l d G F p b H M v U 2 9 1 c m N l P C 9 J d G V t U G F 0 a D 4 8 L 0 l 0 Z W 1 M b 2 N h d G l v b j 4 8 U 3 R h Y m x l R W 5 0 c m l l c y A v P j w v S X R l b T 4 8 S X R l b T 4 8 S X R l b U x v Y 2 F 0 a W 9 u P j x J d G V t V H l w Z T 5 G b 3 J t d W x h P C 9 J d G V t V H l w Z T 4 8 S X R l b V B h d G g + U 2 V j d G l v b j E v T 3 J k Z X I l M j B E Z X R h a W x z L 1 V z Z S U y M E Z p c n N 0 J T I w U m 9 3 J T I w Y X M l M j B I Z W F k Z X J z P C 9 J d G V t U G F 0 a D 4 8 L 0 l 0 Z W 1 M b 2 N h d G l v b j 4 8 U 3 R h Y m x l R W 5 0 c m l l c y A v P j w v S X R l b T 4 8 S X R l b T 4 8 S X R l b U x v Y 2 F 0 a W 9 u P j x J d G V t V H l w Z T 5 G b 3 J t d W x h P C 9 J d G V t V H l w Z T 4 8 S X R l b V B h d G g + U 2 V j d G l v b j E v T 3 J k Z X I l M j B E Z X R h a W x z L 0 N o Y W 5 n Z S U y M F R 5 c G U 8 L 0 l 0 Z W 1 Q Y X R o P j w v S X R l b U x v Y 2 F 0 a W 9 u P j x T d G F i b G V F b n R y a W V z I C 8 + P C 9 J d G V t P j x J d G V t P j x J d G V t T G 9 j Y X R p b 2 4 + P E l 0 Z W 1 U e X B l P k Z v c m 1 1 b G E 8 L 0 l 0 Z W 1 U e X B l P j x J d G V t U G F 0 a D 5 T Z W N 0 a W 9 u M S 9 T Y W x l c y U y M H R h c m d l d D 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Y W x l c 1 9 0 Y X J n Z X Q i I C 8 + P E V u d H J 5 I F R 5 c G U 9 I k Z p b G x l Z E N v b X B s Z X R l U m V z d W x 0 V G 9 X b 3 J r c 2 h l Z X Q i I F Z h b H V l P S J s M S I g L z 4 8 R W 5 0 c n k g V H l w Z T 0 i U m V s Y X R p b 2 5 z a G l w S W 5 m b 0 N v b n R h a W 5 l c i I g V m F s d W U 9 I n N 7 J n F 1 b 3 Q 7 Y 2 9 s d W 1 u Q 2 9 1 b n Q m c X V v d D s 6 M y w m c X V v d D t r Z X l D b 2 x 1 b W 5 O Y W 1 l c y Z x d W 9 0 O z p b X S w m c X V v d D t x d W V y e V J l b G F 0 a W 9 u c 2 h p c H M m c X V v d D s 6 W 1 0 s J n F 1 b 3 Q 7 Y 2 9 s d W 1 u S W R l b n R p d G l l c y Z x d W 9 0 O z p b J n F 1 b 3 Q 7 U 2 V j d G l v b j E v U 2 F s Z X M g d G F y Z 2 V 0 L 0 F k Z G V k I E N 1 c 3 R v b S B D b 2 x 1 b W 4 u e 0 N 1 c 3 R v b S w z f S Z x d W 9 0 O y w m c X V v d D t T Z W N 0 a W 9 u M S 9 T Y W x l c y B 0 Y X J n Z X Q v V H J p b W 1 l Z C B U Z X h 0 L n t D Y X R l Z 2 9 y e S w x f S Z x d W 9 0 O y w m c X V v d D t T Z W N 0 a W 9 u M S 9 T Y W x l c y B 0 Y X J n Z X Q v Q 2 h h b m d l Z C B U e X B l L n t U Y X J n Z X Q s M n 0 m c X V v d D t d L C Z x d W 9 0 O 0 N v b H V t b k N v d W 5 0 J n F 1 b 3 Q 7 O j M s J n F 1 b 3 Q 7 S 2 V 5 Q 2 9 s d W 1 u T m F t Z X M m c X V v d D s 6 W 1 0 s J n F 1 b 3 Q 7 Q 2 9 s d W 1 u S W R l b n R p d G l l c y Z x d W 9 0 O z p b J n F 1 b 3 Q 7 U 2 V j d G l v b j E v U 2 F s Z X M g d G F y Z 2 V 0 L 0 F k Z G V k I E N 1 c 3 R v b S B D b 2 x 1 b W 4 u e 0 N 1 c 3 R v b S w z f S Z x d W 9 0 O y w m c X V v d D t T Z W N 0 a W 9 u M S 9 T Y W x l c y B 0 Y X J n Z X Q v V H J p b W 1 l Z C B U Z X h 0 L n t D Y X R l Z 2 9 y e S w x f S Z x d W 9 0 O y w m c X V v d D t T Z W N 0 a W 9 u M S 9 T Y W x l c y B 0 Y X J n Z X Q v Q 2 h h b m d l Z C B U e X B l L n t U Y X J n Z X Q s M n 0 m c X V v d D t d L C Z x d W 9 0 O 1 J l b G F 0 a W 9 u c 2 h p c E l u Z m 8 m c X V v d D s 6 W 1 1 9 I i A v P j x F b n R y e S B U e X B l P S J G a W x s U 3 R h d H V z I i B W Y W x 1 Z T 0 i c 0 N v b X B s Z X R l I i A v P j x F b n R y e S B U e X B l P S J G a W x s Q 2 9 s d W 1 u T m F t Z X M i I F Z h b H V l P S J z W y Z x d W 9 0 O 0 9 y Z G V y I E R h d G U g T W 9 u d G g m c X V v d D s s J n F 1 b 3 Q 7 Q 2 F 0 Z W d v c n k m c X V v d D s s J n F 1 b 3 Q 7 V G F y Z 2 V 0 J n F 1 b 3 Q 7 X S I g L z 4 8 R W 5 0 c n k g V H l w Z T 0 i R m l s b E N v b H V t b l R 5 c G V z I i B W Y W x 1 Z T 0 i c 0 J n W U Q i I C 8 + P E V u d H J 5 I F R 5 c G U 9 I k Z p b G x M Y X N 0 V X B k Y X R l Z C I g V m F s d W U 9 I m Q y M D I z L T A x L T A 5 V D A 3 O j A w O j E 1 L j E 3 N j I y N j B a I i A v P j x F b n R y e S B U e X B l P S J G a W x s R X J y b 3 J D b 3 V u d C I g V m F s d W U 9 I m w w I i A v P j x F b n R y e S B U e X B l P S J G a W x s R X J y b 3 J D b 2 R l I i B W Y W x 1 Z T 0 i c 1 V u a 2 5 v d 2 4 i I C 8 + P E V u d H J 5 I F R 5 c G U 9 I k Z p b G x D b 3 V u d C I g V m F s d W U 9 I m w z N i I g L z 4 8 R W 5 0 c n k g V H l w Z T 0 i U X V l c n l J R C I g V m F s d W U 9 I n M z N z Z l M m M 3 Y S 1 k N D k w L T Q w Z j M t O D A w N S 0 5 M z g x N m Y y M j l k M 2 U i I C 8 + P E V u d H J 5 I F R 5 c G U 9 I k F k Z G V k V G 9 E Y X R h T W 9 k Z W w i I F Z h b H V l P S J s M S I g L z 4 8 L 1 N 0 Y W J s Z U V u d H J p Z X M + P C 9 J d G V t P j x J d G V t P j x J d G V t T G 9 j Y X R p b 2 4 + P E l 0 Z W 1 U e X B l P k Z v c m 1 1 b G E 8 L 0 l 0 Z W 1 U e X B l P j x J d G V t U G F 0 a D 5 T Z W N 0 a W 9 u M S 9 T Y W x l c y U y M H R h c m d l d C 9 T b 3 V y Y 2 U 8 L 0 l 0 Z W 1 Q Y X R o P j w v S X R l b U x v Y 2 F 0 a W 9 u P j x T d G F i b G V F b n R y a W V z I C 8 + P C 9 J d G V t P j x J d G V t P j x J d G V t T G 9 j Y X R p b 2 4 + P E l 0 Z W 1 U e X B l P k Z v c m 1 1 b G E 8 L 0 l 0 Z W 1 U e X B l P j x J d G V t U G F 0 a D 5 T Z W N 0 a W 9 u M S 9 T Y W x l c y U y M H R h c m d l d C 9 Q c m 9 t b 3 R l Z C U y M E h l Y W R l c n M 8 L 0 l 0 Z W 1 Q Y X R o P j w v S X R l b U x v Y 2 F 0 a W 9 u P j x T d G F i b G V F b n R y a W V z I C 8 + P C 9 J d G V t P j x J d G V t P j x J d G V t T G 9 j Y X R p b 2 4 + P E l 0 Z W 1 U e X B l P k Z v c m 1 1 b G E 8 L 0 l 0 Z W 1 U e X B l P j x J d G V t U G F 0 a D 5 T Z W N 0 a W 9 u M S 9 T Y W x l c y U y M H R h c m d l d C 9 D a G F u Z 2 V k J T I w V H l w Z T w v S X R l b V B h d G g + P C 9 J d G V t T G 9 j Y X R p b 2 4 + P F N 0 Y W J s Z U V u d H J p Z X M g L z 4 8 L 0 l 0 Z W 0 + P E l 0 Z W 0 + P E l 0 Z W 1 M b 2 N h d G l v b j 4 8 S X R l b V R 5 c G U + R m 9 y b X V s Y T w v S X R l b V R 5 c G U + P E l 0 Z W 1 Q Y X R o P l N l Y 3 R p b 2 4 x L 0 x p c 3 Q l M j B v Z i U y M E 9 y Z G V y c y U y M C g z 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M a X N 0 X 2 9 m X 0 9 y Z G V y c 1 9 f M y I g L z 4 8 R W 5 0 c n k g V H l w Z T 0 i R m l s b G V k Q 2 9 t c G x l d G V S Z X N 1 b H R U b 1 d v c m t z a G V l d C I g V m F s d W U 9 I m w x I i A v P j x F b n R y e S B U e X B l P S J B Z G R l Z F R v R G F 0 Y U 1 v Z G V s I i B W Y W x 1 Z T 0 i b D A i I C 8 + P E V u d H J 5 I F R 5 c G U 9 I k Z p b G x D b 3 V u d C I g V m F s d W U 9 I m w 1 M D A i I C 8 + P E V u d H J 5 I F R 5 c G U 9 I k Z p b G x F c n J v c k N v Z G U i I F Z h b H V l P S J z V W 5 r b m 9 3 b i I g L z 4 8 R W 5 0 c n k g V H l w Z T 0 i R m l s b E V y c m 9 y Q 2 9 1 b n Q i I F Z h b H V l P S J s M C I g L z 4 8 R W 5 0 c n k g V H l w Z T 0 i R m l s b E x h c 3 R V c G R h d G V k I i B W Y W x 1 Z T 0 i Z D I w M j M t M D E t M D l U M D c 6 M D A 6 M T c u M z I 3 M D Q 1 M F o i I C 8 + P E V u d H J 5 I F R 5 c G U 9 I k Z p b G x D b 2 x 1 b W 5 U e X B l c y I g V m F s d W U 9 I n N C Z 1 l H Q m d Z P S I g L z 4 8 R W 5 0 c n k g V H l w Z T 0 i R m l s b E N v b H V t b k 5 h b W V z I i B W Y W x 1 Z T 0 i c 1 s m c X V v d D t P c m R l c i B J R C Z x d W 9 0 O y w m c X V v d D t P c m R l c i B E Y X R l J n F 1 b 3 Q 7 L C Z x d W 9 0 O 0 N 1 c 3 R v b W V y T m F t Z S Z x d W 9 0 O y w m c X V v d D t T d G F 0 Z S Z x d W 9 0 O y w m c X V v d D t D a X R 5 J n F 1 b 3 Q 7 X S I g L z 4 8 R W 5 0 c n k g V H l w Z T 0 i R m l s b F N 0 Y X R 1 c y I g V m F s d W U 9 I n N D b 2 1 w b G V 0 Z S I g L z 4 8 R W 5 0 c n k g V H l w Z T 0 i U X V l c n l J R C I g V m F s d W U 9 I n M 3 O T M 1 Z j Y 2 Y i 1 h M D g 1 L T Q 3 M j A t Y m E 3 Z i 1 j Z G V i O G U 3 M j R h Z j A i I C 8 + P E V u d H J 5 I F R 5 c G U 9 I l J l b G F 0 a W 9 u c 2 h p c E l u Z m 9 D b 2 5 0 Y W l u Z X I i I F Z h b H V l P S J z e y Z x d W 9 0 O 2 N v b H V t b k N v d W 5 0 J n F 1 b 3 Q 7 O j U s J n F 1 b 3 Q 7 a 2 V 5 Q 2 9 s d W 1 u T m F t Z X M m c X V v d D s 6 W 1 0 s J n F 1 b 3 Q 7 c X V l c n l S Z W x h d G l v b n N o a X B z J n F 1 b 3 Q 7 O l t d L C Z x d W 9 0 O 2 N v b H V t b k l k Z W 5 0 a X R p Z X M m c X V v d D s 6 W y Z x d W 9 0 O 1 N l Y 3 R p b 2 4 x L 0 x p c 3 Q g b 2 Y g T 3 J k Z X J z I C g z K S 9 D a G F u Z 2 V k I F R 5 c G U x L n t P c m R l c i B J R C w w f S Z x d W 9 0 O y w m c X V v d D t T Z W N 0 a W 9 u M S 9 M a X N 0 I G 9 m I E 9 y Z G V y c y A o M y k v Q 2 h h b m d l Z C B U e X B l M S 5 7 T 3 J k Z X I g R G F 0 Z S w x f S Z x d W 9 0 O y w m c X V v d D t T Z W N 0 a W 9 u M S 9 M a X N 0 I G 9 m I E 9 y Z G V y c y A o M y k v V H J p b W 1 l Z C B U Z X h 0 L n t D d X N 0 b 2 1 l c k 5 h b W U s M n 0 m c X V v d D s s J n F 1 b 3 Q 7 U 2 V j d G l v b j E v T G l z d C B v Z i B P c m R l c n M g K D M p L 1 R y a W 1 t Z W Q g V G V 4 d C 5 7 U 3 R h d G U s M 3 0 m c X V v d D s s J n F 1 b 3 Q 7 U 2 V j d G l v b j E v T G l z d C B v Z i B P c m R l c n M g K D M p L 1 R y a W 1 t Z W Q g V G V 4 d C 5 7 Q 2 l 0 e S w 0 f S Z x d W 9 0 O 1 0 s J n F 1 b 3 Q 7 Q 2 9 s d W 1 u Q 2 9 1 b n Q m c X V v d D s 6 N S w m c X V v d D t L Z X l D b 2 x 1 b W 5 O Y W 1 l c y Z x d W 9 0 O z p b X S w m c X V v d D t D b 2 x 1 b W 5 J Z G V u d G l 0 a W V z J n F 1 b 3 Q 7 O l s m c X V v d D t T Z W N 0 a W 9 u M S 9 M a X N 0 I G 9 m I E 9 y Z G V y c y A o M y k v Q 2 h h b m d l Z C B U e X B l M S 5 7 T 3 J k Z X I g S U Q s M H 0 m c X V v d D s s J n F 1 b 3 Q 7 U 2 V j d G l v b j E v T G l z d C B v Z i B P c m R l c n M g K D M p L 0 N o Y W 5 n Z W Q g V H l w Z T E u e 0 9 y Z G V y I E R h d G U s M X 0 m c X V v d D s s J n F 1 b 3 Q 7 U 2 V j d G l v b j E v T G l z d C B v Z i B P c m R l c n M g K D M p L 1 R y a W 1 t Z W Q g V G V 4 d C 5 7 Q 3 V z d G 9 t Z X J O Y W 1 l L D J 9 J n F 1 b 3 Q 7 L C Z x d W 9 0 O 1 N l Y 3 R p b 2 4 x L 0 x p c 3 Q g b 2 Y g T 3 J k Z X J z I C g z K S 9 U c m l t b W V k I F R l e H Q u e 1 N 0 Y X R l L D N 9 J n F 1 b 3 Q 7 L C Z x d W 9 0 O 1 N l Y 3 R p b 2 4 x L 0 x p c 3 Q g b 2 Y g T 3 J k Z X J z I C g z K S 9 U c m l t b W V k I F R l e H Q u e 0 N p d H k s N H 0 m c X V v d D t d L C Z x d W 9 0 O 1 J l b G F 0 a W 9 u c 2 h p c E l u Z m 8 m c X V v d D s 6 W 1 1 9 I i A v P j w v U 3 R h Y m x l R W 5 0 c m l l c z 4 8 L 0 l 0 Z W 0 + P E l 0 Z W 0 + P E l 0 Z W 1 M b 2 N h d G l v b j 4 8 S X R l b V R 5 c G U + R m 9 y b X V s Y T w v S X R l b V R 5 c G U + P E l 0 Z W 1 Q Y X R o P l N l Y 3 R p b 2 4 x L 0 x p c 3 Q l M j B v Z i U y M E 9 y Z G V y c y U y M C g z K S 9 T b 3 V y Y 2 U 8 L 0 l 0 Z W 1 Q Y X R o P j w v S X R l b U x v Y 2 F 0 a W 9 u P j x T d G F i b G V F b n R y a W V z I C 8 + P C 9 J d G V t P j x J d G V t P j x J d G V t T G 9 j Y X R p b 2 4 + P E l 0 Z W 1 U e X B l P k Z v c m 1 1 b G E 8 L 0 l 0 Z W 1 U e X B l P j x J d G V t U G F 0 a D 5 T Z W N 0 a W 9 u M S 9 M a X N 0 J T I w b 2 Y l M j B P c m R l c n M l M j A o M y k v Q 2 h h b m d l Z C U y M F R 5 c G U 8 L 0 l 0 Z W 1 Q Y X R o P j w v S X R l b U x v Y 2 F 0 a W 9 u P j x T d G F i b G V F b n R y a W V z I C 8 + P C 9 J d G V t P j x J d G V t P j x J d G V t T G 9 j Y X R p b 2 4 + P E l 0 Z W 1 U e X B l P k Z v c m 1 1 b G E 8 L 0 l 0 Z W 1 U e X B l P j x J d G V t U G F 0 a D 5 T Z W N 0 a W 9 u M S 9 M a X N 0 J T I w b 2 Y l M j B P c m R l c n M l M j A o M y k v U H J v b W 9 0 Z W Q l M j B I Z W F k Z X J z P C 9 J d G V t U G F 0 a D 4 8 L 0 l 0 Z W 1 M b 2 N h d G l v b j 4 8 U 3 R h Y m x l R W 5 0 c m l l c y A v P j w v S X R l b T 4 8 S X R l b T 4 8 S X R l b U x v Y 2 F 0 a W 9 u P j x J d G V t V H l w Z T 5 G b 3 J t d W x h P C 9 J d G V t V H l w Z T 4 8 S X R l b V B h d G g + U 2 V j d G l v b j E v T G l z d C U y M G 9 m J T I w T 3 J k Z X J z J T I w K D M p L 0 N o Y W 5 n Z W Q l M j B U e X B l M T w v S X R l b V B h d G g + P C 9 J d G V t T G 9 j Y X R p b 2 4 + P F N 0 Y W J s Z U V u d H J p Z X M g L z 4 8 L 0 l 0 Z W 0 + P E l 0 Z W 0 + P E l 0 Z W 1 M b 2 N h d G l v b j 4 8 S X R l b V R 5 c G U + R m 9 y b X V s Y T w v S X R l b V R 5 c G U + P E l 0 Z W 1 Q Y X R o P l N l Y 3 R p b 2 4 x L 0 9 y Z G V y J T I w R G V 0 Y W l s c y 9 U c m l t b W V k J T I w V G V 4 d D w v S X R l b V B h d G g + P C 9 J d G V t T G 9 j Y X R p b 2 4 + P F N 0 Y W J s Z U V u d H J p Z X M g L z 4 8 L 0 l 0 Z W 0 + P E l 0 Z W 0 + P E l 0 Z W 1 M b 2 N h d G l v b j 4 8 S X R l b V R 5 c G U + R m 9 y b X V s Y T w v S X R l b V R 5 c G U + P E l 0 Z W 1 Q Y X R o P l N l Y 3 R p b 2 4 x L 0 9 y Z G V y J T I w R G V 0 Y W l s c y 9 D Y X B p d G F s a X p l Z C U y M E V h Y 2 g l M j B X b 3 J k P C 9 J d G V t U G F 0 a D 4 8 L 0 l 0 Z W 1 M b 2 N h d G l v b j 4 8 U 3 R h Y m x l R W 5 0 c m l l c y A v P j w v S X R l b T 4 8 S X R l b T 4 8 S X R l b U x v Y 2 F 0 a W 9 u P j x J d G V t V H l w Z T 5 G b 3 J t d W x h P C 9 J d G V t V H l w Z T 4 8 S X R l b V B h d G g + U 2 V j d G l v b j E v T 3 J k Z X I l M j B E Z X R h a W x z L 1 R y a W 1 t Z W Q l M j B U Z X h 0 M T w v S X R l b V B h d G g + P C 9 J d G V t T G 9 j Y X R p b 2 4 + P F N 0 Y W J s Z U V u d H J p Z X M g L z 4 8 L 0 l 0 Z W 0 + P E l 0 Z W 0 + P E l 0 Z W 1 M b 2 N h d G l v b j 4 8 S X R l b V R 5 c G U + R m 9 y b X V s Y T w v S X R l b V R 5 c G U + P E l 0 Z W 1 Q Y X R o P l N l Y 3 R p b 2 4 x L 1 N h b G V z J T I w d G F y Z 2 V 0 L 0 N h c G l 0 Y W x p e m V k J T I w R W F j a C U y M F d v c m Q 8 L 0 l 0 Z W 1 Q Y X R o P j w v S X R l b U x v Y 2 F 0 a W 9 u P j x T d G F i b G V F b n R y a W V z I C 8 + P C 9 J d G V t P j x J d G V t P j x J d G V t T G 9 j Y X R p b 2 4 + P E l 0 Z W 1 U e X B l P k Z v c m 1 1 b G E 8 L 0 l 0 Z W 1 U e X B l P j x J d G V t U G F 0 a D 5 T Z W N 0 a W 9 u M S 9 T Y W x l c y U y M H R h c m d l d C 9 U c m l t b W V k J T I w V G V 4 d D w v S X R l b V B h d G g + P C 9 J d G V t T G 9 j Y X R p b 2 4 + P F N 0 Y W J s Z U V u d H J p Z X M g L z 4 8 L 0 l 0 Z W 0 + P E l 0 Z W 0 + P E l 0 Z W 1 M b 2 N h d G l v b j 4 8 S X R l b V R 5 c G U + R m 9 y b X V s Y T w v S X R l b V R 5 c G U + P E l 0 Z W 1 Q Y X R o P l N l Y 3 R p b 2 4 x L 0 x p c 3 Q l M j B v Z i U y M E 9 y Z G V y c y U y M C g z K S 9 D Y X B p d G F s a X p l Z C U y M E V h Y 2 g l M j B X b 3 J k P C 9 J d G V t U G F 0 a D 4 8 L 0 l 0 Z W 1 M b 2 N h d G l v b j 4 8 U 3 R h Y m x l R W 5 0 c m l l c y A v P j w v S X R l b T 4 8 S X R l b T 4 8 S X R l b U x v Y 2 F 0 a W 9 u P j x J d G V t V H l w Z T 5 G b 3 J t d W x h P C 9 J d G V t V H l w Z T 4 8 S X R l b V B h d G g + U 2 V j d G l v b j E v T G l z d C U y M G 9 m J T I w T 3 J k Z X J z J T I w K D M p L 1 R y a W 1 t Z W Q l M j B U Z X h 0 P C 9 J d G V t U G F 0 a D 4 8 L 0 l 0 Z W 1 M b 2 N h d G l v b j 4 8 U 3 R h Y m x l R W 5 0 c m l l c y A v P j w v S X R l b T 4 8 S X R l b T 4 8 S X R l b U x v Y 2 F 0 a W 9 u P j x J d G V t V H l w Z T 5 G b 3 J t d W x h P C 9 J d G V t V H l w Z T 4 8 S X R l b V B h d G g + U 2 V j d G l v b j E v U 2 F s Z X M l M j B 0 Y X J n Z X Q v Q W R k Z W Q l M j B D d X N 0 b 2 0 l M j B D b 2 x 1 b W 4 8 L 0 l 0 Z W 1 Q Y X R o P j w v S X R l b U x v Y 2 F 0 a W 9 u P j x T d G F i b G V F b n R y a W V z I C 8 + P C 9 J d G V t P j x J d G V t P j x J d G V t T G 9 j Y X R p b 2 4 + P E l 0 Z W 1 U e X B l P k Z v c m 1 1 b G E 8 L 0 l 0 Z W 1 U e X B l P j x J d G V t U G F 0 a D 5 T Z W N 0 a W 9 u M S 9 T Y W x l c y U y M H R h c m d l d C 9 S Z W 5 h b W V k J T I w Q 2 9 s d W 1 u c z w v S X R l b V B h d G g + P C 9 J d G V t T G 9 j Y X R p b 2 4 + P F N 0 Y W J s Z U V u d H J p Z X M g L z 4 8 L 0 l 0 Z W 0 + P E l 0 Z W 0 + P E l 0 Z W 1 M b 2 N h d G l v b j 4 8 S X R l b V R 5 c G U + R m 9 y b X V s Y T w v S X R l b V R 5 c G U + P E l 0 Z W 1 Q Y X R o P l N l Y 3 R p b 2 4 x L 1 N h b G V z J T I w d G F y Z 2 V 0 L 1 J l b W 9 2 Z W Q l M j B D b 2 x 1 b W 5 z P C 9 J d G V t U G F 0 a D 4 8 L 0 l 0 Z W 1 M b 2 N h d G l v b j 4 8 U 3 R h Y m x l R W 5 0 c m l l c y A v P j w v S X R l b T 4 8 S X R l b T 4 8 S X R l b U x v Y 2 F 0 a W 9 u P j x J d G V t V H l w Z T 5 G b 3 J t d W x h P C 9 J d G V t V H l w Z T 4 8 S X R l b V B h d G g + U 2 V j d G l v b j E v U 2 F s Z X M l M j B 0 Y X J n Z X Q v U m V v c m R l c m V k J T I w Q 2 9 s d W 1 u c z w v S X R l b V B h d G g + P C 9 J d G V t T G 9 j Y X R p b 2 4 + P F N 0 Y W J s Z U V u d H J p Z X M g L z 4 8 L 0 l 0 Z W 0 + P E l 0 Z W 0 + P E l 0 Z W 1 M b 2 N h d G l v b j 4 8 S X R l b V R 5 c G U + R m 9 y b X V s Y T w v S X R l b V R 5 c G U + P E l 0 Z W 1 Q Y X R o P l N l Y 3 R p b 2 4 x L 0 9 y Z G V y J T I w R G V 0 Y W l s c y 9 S Z X B s Y W N l Z C U y M F Z h b H V l P C 9 J d G V t U G F 0 a D 4 8 L 0 l 0 Z W 1 M b 2 N h d G l v b j 4 8 U 3 R h Y m x l R W 5 0 c m l l c y A v P j w v S X R l b T 4 8 S X R l b T 4 8 S X R l b U x v Y 2 F 0 a W 9 u P j x J d G V t V H l w Z T 5 G b 3 J t d W x h P C 9 J d G V t V H l w Z T 4 8 S X R l b V B h d G g + U 2 V j d G l v b j E v T 3 J k Z X I l M j B E Z X R h a W x z L 1 J l c G x h Y 2 V k J T I w V m F s d W U x P C 9 J d G V t U G F 0 a D 4 8 L 0 l 0 Z W 1 M b 2 N h d G l v b j 4 8 U 3 R h Y m x l R W 5 0 c m l l c y A v P j w v S X R l b T 4 8 S X R l b T 4 8 S X R l b U x v Y 2 F 0 a W 9 u P j x J d G V t V H l w Z T 5 G b 3 J t d W x h P C 9 J d G V t V H l w Z T 4 8 S X R l b V B h d G g + U 2 V j d G l v b j E v T 3 J k Z X I l M j B E Z X R h a W x z L 0 Z p b H R l c m V k J T I w U m 9 3 c z w v S X R l b V B h d G g + P C 9 J d G V t T G 9 j Y X R p b 2 4 + P F N 0 Y W J s Z U V u d H J p Z X M g L z 4 8 L 0 l 0 Z W 0 + P C 9 J d G V t c z 4 8 L 0 x v Y 2 F s U G F j a 2 F n Z U 1 l d G F k Y X R h R m l s Z T 4 W A A A A U E s F B g A A A A A A A A A A A A A A A A A A A A A A A C Y B A A A B A A A A 0 I y d 3 w E V 0 R G M e g D A T 8 K X 6 w E A A A D 6 2 q A l Y f 3 T R L 3 I v P Z L W Z x l A A A A A A I A A A A A A B B m A A A A A Q A A I A A A A J y N 1 p R V g 6 D 1 H D Y O Z 1 o x Y B 6 i w W a G M I G l G O b W m I z T F y g b A A A A A A 6 A A A A A A g A A I A A A A B O d 6 3 h P D 7 F D t S F f Q T A a I f E 2 2 / d y O s n Y 8 H 3 C 6 W u C 4 2 W t U A A A A N T / a p t 0 J o w g m s x 1 K H s d f 7 v U K Z C x D F B P G Q T n I n z B x i Y 6 J h j w u M t z A C B X M a t N v 8 w 4 n F r 9 l u D M C 3 e / D P e 0 V C J v + G Q T N K K F O X U 8 r h m 0 u g V X w 4 3 x Q A A A A P t M d o e q 9 l W O k Q A s C S b O K p g Y M y N s a H d G + c H g f B k N r 6 n M F + F z p 0 I s v e y Y h P y E z X u 7 C E X C D a I s n M T k x C j T i P g A j q 0 = < / D a t a M a s h u p > 
</file>

<file path=customXml/item5.xml>��< ? x m l   v e r s i o n = " 1 . 0 "   e n c o d i n g = " U T F - 1 6 " ? > < G e m i n i   x m l n s = " h t t p : / / g e m i n i / p i v o t c u s t o m i z a t i o n / S a n d b o x N o n E m p t y " > < C u s t o m C o n t e n t > < ! [ C D A T A [ 1 ] ] > < / 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 2 0 2 3 - 0 1 - 0 8 T 2 0 : 2 1 : 5 7 . 6 2 3 9 8 6 6 + 0 5 : 3 0 < / L a s t P r o c e s s e d T i m e > < / D a t a M o d e l i n g S a n d b o x . S e r i a l i z e d S a n d b o x E r r o r C a c h e > ] ] > < / C u s t o m C o n t e n t > < / G e m i n i > 
</file>

<file path=customXml/item7.xml>��< ? x m l   v e r s i o n = " 1 . 0 "   e n c o d i n g = " U T F - 1 6 " ? > < G e m i n i   x m l n s = " h t t p : / / g e m i n i / p i v o t c u s t o m i z a t i o n / T a b l e O r d e r " > < C u s t o m C o n t e n t > < ! [ C D A T A [ O r d e r   D e t a i l s _ b b 6 b d c c 8 - e 7 0 6 - 4 d f 5 - a b 8 e - 8 b 1 d b 9 c 8 6 3 d 2 , S a l e s   t a r g e t _ e 3 6 b c 2 1 8 - 7 6 4 4 - 4 0 8 2 - b 7 0 3 - a 0 4 2 a 7 f 4 9 5 9 c , L i s t _ o f _ O r d e r s _ _ 3 ] ] > < / C u s t o m C o n t e n t > < / G e m i n i > 
</file>

<file path=customXml/item8.xml>��< ? x m l   v e r s i o n = " 1 . 0 "   e n c o d i n g = " U T F - 1 6 " ? > < G e m i n i   x m l n s = " h t t p : / / g e m i n i / p i v o t c u s t o m i z a t i o n / S h o w I m p l i c i t M e a s u r e s " > < C u s t o m C o n t e n t > < ! [ C D A T A [ F a l s e ] ] > < / 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816D73DF-853E-42AA-9391-5465789ACE04}">
  <ds:schemaRefs/>
</ds:datastoreItem>
</file>

<file path=customXml/itemProps10.xml><?xml version="1.0" encoding="utf-8"?>
<ds:datastoreItem xmlns:ds="http://schemas.openxmlformats.org/officeDocument/2006/customXml" ds:itemID="{9369C843-46B3-4147-A8FA-02B9E20DD9FF}">
  <ds:schemaRefs/>
</ds:datastoreItem>
</file>

<file path=customXml/itemProps11.xml><?xml version="1.0" encoding="utf-8"?>
<ds:datastoreItem xmlns:ds="http://schemas.openxmlformats.org/officeDocument/2006/customXml" ds:itemID="{4ABC3BCE-7469-42B2-81BD-7D3822994F6D}">
  <ds:schemaRefs/>
</ds:datastoreItem>
</file>

<file path=customXml/itemProps12.xml><?xml version="1.0" encoding="utf-8"?>
<ds:datastoreItem xmlns:ds="http://schemas.openxmlformats.org/officeDocument/2006/customXml" ds:itemID="{A549BD5E-2247-4292-BD1E-2F6DDDF6261E}">
  <ds:schemaRefs/>
</ds:datastoreItem>
</file>

<file path=customXml/itemProps13.xml><?xml version="1.0" encoding="utf-8"?>
<ds:datastoreItem xmlns:ds="http://schemas.openxmlformats.org/officeDocument/2006/customXml" ds:itemID="{F1AD8393-6574-4992-976E-4CF0703B4AF6}">
  <ds:schemaRefs/>
</ds:datastoreItem>
</file>

<file path=customXml/itemProps14.xml><?xml version="1.0" encoding="utf-8"?>
<ds:datastoreItem xmlns:ds="http://schemas.openxmlformats.org/officeDocument/2006/customXml" ds:itemID="{9C647E77-0286-44D4-A9B1-DC4E69405A41}">
  <ds:schemaRefs/>
</ds:datastoreItem>
</file>

<file path=customXml/itemProps15.xml><?xml version="1.0" encoding="utf-8"?>
<ds:datastoreItem xmlns:ds="http://schemas.openxmlformats.org/officeDocument/2006/customXml" ds:itemID="{7631B00C-A350-418A-95B1-7FA77F780C82}">
  <ds:schemaRefs/>
</ds:datastoreItem>
</file>

<file path=customXml/itemProps16.xml><?xml version="1.0" encoding="utf-8"?>
<ds:datastoreItem xmlns:ds="http://schemas.openxmlformats.org/officeDocument/2006/customXml" ds:itemID="{43B254D3-7321-4EEA-9142-22A8A07CCD03}">
  <ds:schemaRefs/>
</ds:datastoreItem>
</file>

<file path=customXml/itemProps17.xml><?xml version="1.0" encoding="utf-8"?>
<ds:datastoreItem xmlns:ds="http://schemas.openxmlformats.org/officeDocument/2006/customXml" ds:itemID="{AAFC9429-835B-4978-8695-F18C6ABF7D52}">
  <ds:schemaRefs/>
</ds:datastoreItem>
</file>

<file path=customXml/itemProps18.xml><?xml version="1.0" encoding="utf-8"?>
<ds:datastoreItem xmlns:ds="http://schemas.openxmlformats.org/officeDocument/2006/customXml" ds:itemID="{3E39817E-C5E2-4C5C-9FF7-C65B5E63DFB9}">
  <ds:schemaRefs/>
</ds:datastoreItem>
</file>

<file path=customXml/itemProps19.xml><?xml version="1.0" encoding="utf-8"?>
<ds:datastoreItem xmlns:ds="http://schemas.openxmlformats.org/officeDocument/2006/customXml" ds:itemID="{4D8A1971-4927-4E66-B284-06636260384A}">
  <ds:schemaRefs/>
</ds:datastoreItem>
</file>

<file path=customXml/itemProps2.xml><?xml version="1.0" encoding="utf-8"?>
<ds:datastoreItem xmlns:ds="http://schemas.openxmlformats.org/officeDocument/2006/customXml" ds:itemID="{7CE9E0C6-0233-4BD5-81DD-7B7542E5E6F3}">
  <ds:schemaRefs/>
</ds:datastoreItem>
</file>

<file path=customXml/itemProps20.xml><?xml version="1.0" encoding="utf-8"?>
<ds:datastoreItem xmlns:ds="http://schemas.openxmlformats.org/officeDocument/2006/customXml" ds:itemID="{7ADB9B19-7554-41CC-A643-731FD7C9AFC4}">
  <ds:schemaRefs/>
</ds:datastoreItem>
</file>

<file path=customXml/itemProps3.xml><?xml version="1.0" encoding="utf-8"?>
<ds:datastoreItem xmlns:ds="http://schemas.openxmlformats.org/officeDocument/2006/customXml" ds:itemID="{AE495D24-DED3-4C58-B18C-0EABD6D4D0C6}">
  <ds:schemaRefs/>
</ds:datastoreItem>
</file>

<file path=customXml/itemProps4.xml><?xml version="1.0" encoding="utf-8"?>
<ds:datastoreItem xmlns:ds="http://schemas.openxmlformats.org/officeDocument/2006/customXml" ds:itemID="{1BEF814B-705B-446F-9B7A-77FE40195E93}">
  <ds:schemaRefs>
    <ds:schemaRef ds:uri="http://schemas.microsoft.com/DataMashup"/>
  </ds:schemaRefs>
</ds:datastoreItem>
</file>

<file path=customXml/itemProps5.xml><?xml version="1.0" encoding="utf-8"?>
<ds:datastoreItem xmlns:ds="http://schemas.openxmlformats.org/officeDocument/2006/customXml" ds:itemID="{42EA583A-F1A3-4ECE-A242-705F7083CC19}">
  <ds:schemaRefs/>
</ds:datastoreItem>
</file>

<file path=customXml/itemProps6.xml><?xml version="1.0" encoding="utf-8"?>
<ds:datastoreItem xmlns:ds="http://schemas.openxmlformats.org/officeDocument/2006/customXml" ds:itemID="{57D60ABF-B878-4A8A-9D14-264ECFAF750C}">
  <ds:schemaRefs/>
</ds:datastoreItem>
</file>

<file path=customXml/itemProps7.xml><?xml version="1.0" encoding="utf-8"?>
<ds:datastoreItem xmlns:ds="http://schemas.openxmlformats.org/officeDocument/2006/customXml" ds:itemID="{8345DE73-0D5A-4BC5-B960-F016D5C2F06A}">
  <ds:schemaRefs/>
</ds:datastoreItem>
</file>

<file path=customXml/itemProps8.xml><?xml version="1.0" encoding="utf-8"?>
<ds:datastoreItem xmlns:ds="http://schemas.openxmlformats.org/officeDocument/2006/customXml" ds:itemID="{042D8981-2193-4DA3-8018-98F32B9E8B7E}">
  <ds:schemaRefs/>
</ds:datastoreItem>
</file>

<file path=customXml/itemProps9.xml><?xml version="1.0" encoding="utf-8"?>
<ds:datastoreItem xmlns:ds="http://schemas.openxmlformats.org/officeDocument/2006/customXml" ds:itemID="{901F4704-906B-4EF6-AFCA-94DD3FA608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Order Details</vt:lpstr>
      <vt:lpstr>Sales target</vt:lpstr>
      <vt:lpstr>List of Orders </vt:lpstr>
      <vt:lpstr>Sheet5</vt:lpstr>
      <vt:lpstr>Sheet4</vt:lpstr>
      <vt:lpstr>Sheet2</vt:lpstr>
      <vt:lpstr>Sheet3</vt:lpstr>
      <vt:lpstr>Dashboard</vt:lpstr>
      <vt:lpstr>Sheet8</vt:lpstr>
      <vt:lpstr>Sheet6</vt:lpstr>
      <vt:lpstr>'Order Details'!Extract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Nikki Mittal</dc:creator>
  <cp:lastModifiedBy>nikki</cp:lastModifiedBy>
  <dcterms:created xsi:type="dcterms:W3CDTF">2015-06-05T18:17:20Z</dcterms:created>
  <dcterms:modified xsi:type="dcterms:W3CDTF">2023-01-09T11:30:26Z</dcterms:modified>
</cp:coreProperties>
</file>