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HO Vaccines and AMR\AMR-UCR\labour_productivity\inputs\"/>
    </mc:Choice>
  </mc:AlternateContent>
  <bookViews>
    <workbookView xWindow="0" yWindow="0" windowWidth="19200" windowHeight="5310"/>
  </bookViews>
  <sheets>
    <sheet name="dependent" sheetId="2" r:id="rId1"/>
    <sheet name="working" sheetId="1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6" i="3"/>
  <c r="F4" i="3"/>
  <c r="F2" i="3"/>
  <c r="E8" i="3"/>
  <c r="E6" i="3"/>
  <c r="E4" i="3"/>
  <c r="E2" i="3"/>
  <c r="D8" i="3"/>
  <c r="D6" i="3"/>
  <c r="D4" i="3"/>
  <c r="D2" i="3"/>
  <c r="C8" i="3"/>
  <c r="C6" i="3"/>
  <c r="C4" i="3"/>
  <c r="C2" i="3"/>
  <c r="M5" i="2"/>
  <c r="M9" i="2"/>
  <c r="F9" i="2"/>
  <c r="F5" i="2"/>
  <c r="F9" i="1"/>
  <c r="M9" i="1"/>
  <c r="M5" i="1"/>
  <c r="F5" i="1"/>
  <c r="J6" i="2" l="1"/>
  <c r="K9" i="2" s="1"/>
  <c r="C6" i="2"/>
  <c r="J2" i="2"/>
  <c r="K5" i="2" s="1"/>
  <c r="D9" i="2"/>
  <c r="C2" i="2"/>
  <c r="D5" i="2" s="1"/>
  <c r="J8" i="2"/>
  <c r="C8" i="2"/>
  <c r="J4" i="2"/>
  <c r="C4" i="2"/>
  <c r="J6" i="1"/>
  <c r="J2" i="1"/>
  <c r="C6" i="1"/>
  <c r="C2" i="1"/>
  <c r="K9" i="1" l="1"/>
  <c r="J8" i="1"/>
  <c r="J4" i="1"/>
  <c r="K5" i="1"/>
  <c r="D9" i="1"/>
  <c r="C8" i="1"/>
  <c r="D5" i="1"/>
  <c r="C4" i="1"/>
</calcChain>
</file>

<file path=xl/sharedStrings.xml><?xml version="1.0" encoding="utf-8"?>
<sst xmlns="http://schemas.openxmlformats.org/spreadsheetml/2006/main" count="70" uniqueCount="15">
  <si>
    <t>Microbe</t>
  </si>
  <si>
    <t>Description</t>
  </si>
  <si>
    <t>Value</t>
  </si>
  <si>
    <t>E. coli</t>
  </si>
  <si>
    <t>Infection incidence</t>
  </si>
  <si>
    <t>Resistance rate</t>
  </si>
  <si>
    <t>S. aurues</t>
  </si>
  <si>
    <t>AMR attributable mortality</t>
  </si>
  <si>
    <t>used value</t>
  </si>
  <si>
    <t>per 100000</t>
  </si>
  <si>
    <t>per 100,000</t>
  </si>
  <si>
    <t>Dependent baseline</t>
  </si>
  <si>
    <t>Dependent 100%</t>
  </si>
  <si>
    <t>Working baseline</t>
  </si>
  <si>
    <t>Working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</si>
</sst>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9" fontId="0" fillId="0" borderId="5" xfId="0" applyNumberFormat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164" fontId="0" fillId="0" borderId="0" xfId="0" applyNumberFormat="1"/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M9" sqref="M9"/>
    </sheetView>
  </sheetViews>
  <sheetFormatPr defaultRowHeight="14.5" x14ac:dyDescent="0.35"/>
  <cols>
    <col min="4" max="5" width="12.36328125" bestFit="1" customWidth="1"/>
    <col min="11" max="11" width="12.36328125" bestFit="1" customWidth="1"/>
    <col min="12" max="12" width="11.81640625" bestFit="1" customWidth="1"/>
  </cols>
  <sheetData>
    <row r="1" spans="1:13" ht="29.5" thickBot="1" x14ac:dyDescent="0.4">
      <c r="A1" s="1" t="s">
        <v>0</v>
      </c>
      <c r="B1" s="2" t="s">
        <v>1</v>
      </c>
      <c r="C1" s="2" t="s">
        <v>2</v>
      </c>
      <c r="D1" s="6" t="s">
        <v>8</v>
      </c>
      <c r="H1" s="1" t="s">
        <v>0</v>
      </c>
      <c r="I1" s="2" t="s">
        <v>1</v>
      </c>
      <c r="J1" s="2" t="s">
        <v>2</v>
      </c>
      <c r="K1" s="6" t="s">
        <v>8</v>
      </c>
    </row>
    <row r="2" spans="1:13" ht="29.5" thickBot="1" x14ac:dyDescent="0.4">
      <c r="A2" s="8" t="s">
        <v>3</v>
      </c>
      <c r="B2" s="3" t="s">
        <v>4</v>
      </c>
      <c r="C2" s="4">
        <f>68.86/100000</f>
        <v>6.8860000000000004E-4</v>
      </c>
      <c r="H2" s="8" t="s">
        <v>3</v>
      </c>
      <c r="I2" s="3" t="s">
        <v>4</v>
      </c>
      <c r="J2" s="4">
        <f>68.86/100000</f>
        <v>6.8860000000000004E-4</v>
      </c>
    </row>
    <row r="3" spans="1:13" ht="29.5" thickBot="1" x14ac:dyDescent="0.4">
      <c r="A3" s="9"/>
      <c r="B3" s="3" t="s">
        <v>5</v>
      </c>
      <c r="C3" s="5">
        <v>0.33</v>
      </c>
      <c r="H3" s="9"/>
      <c r="I3" s="3" t="s">
        <v>5</v>
      </c>
      <c r="J3" s="5">
        <v>1</v>
      </c>
    </row>
    <row r="4" spans="1:13" x14ac:dyDescent="0.35">
      <c r="A4" s="9"/>
      <c r="B4" s="13" t="s">
        <v>7</v>
      </c>
      <c r="C4" s="8">
        <f>129/1000</f>
        <v>0.129</v>
      </c>
      <c r="F4" t="s">
        <v>10</v>
      </c>
      <c r="H4" s="9"/>
      <c r="I4" s="13" t="s">
        <v>7</v>
      </c>
      <c r="J4" s="8">
        <f>129/1000</f>
        <v>0.129</v>
      </c>
      <c r="M4" t="s">
        <v>10</v>
      </c>
    </row>
    <row r="5" spans="1:13" ht="15" thickBot="1" x14ac:dyDescent="0.4">
      <c r="A5" s="10"/>
      <c r="B5" s="14"/>
      <c r="C5" s="10"/>
      <c r="D5" s="7">
        <f>C2*C3*C4</f>
        <v>2.9313702000000002E-5</v>
      </c>
      <c r="E5" s="7">
        <v>2.9313701999999999E-5</v>
      </c>
      <c r="F5">
        <f>D5*100000</f>
        <v>2.9313702000000004</v>
      </c>
      <c r="H5" s="10"/>
      <c r="I5" s="14"/>
      <c r="J5" s="10"/>
      <c r="K5" s="7">
        <f>J2*J3*J4</f>
        <v>8.8829400000000014E-5</v>
      </c>
      <c r="L5">
        <v>8.88294E-5</v>
      </c>
      <c r="M5">
        <f>K5*100000</f>
        <v>8.8829400000000014</v>
      </c>
    </row>
    <row r="6" spans="1:13" ht="29.5" thickBot="1" x14ac:dyDescent="0.4">
      <c r="A6" s="8" t="s">
        <v>6</v>
      </c>
      <c r="B6" s="3" t="s">
        <v>4</v>
      </c>
      <c r="C6" s="4">
        <f>53.28/100000</f>
        <v>5.3280000000000005E-4</v>
      </c>
      <c r="H6" s="8" t="s">
        <v>6</v>
      </c>
      <c r="I6" s="3" t="s">
        <v>4</v>
      </c>
      <c r="J6" s="4">
        <f>53.28/100000</f>
        <v>5.3280000000000005E-4</v>
      </c>
    </row>
    <row r="7" spans="1:13" ht="29.5" thickBot="1" x14ac:dyDescent="0.4">
      <c r="A7" s="9"/>
      <c r="B7" s="3" t="s">
        <v>5</v>
      </c>
      <c r="C7" s="5">
        <v>0.3</v>
      </c>
      <c r="H7" s="9"/>
      <c r="I7" s="3" t="s">
        <v>5</v>
      </c>
      <c r="J7" s="5">
        <v>1</v>
      </c>
    </row>
    <row r="8" spans="1:13" x14ac:dyDescent="0.35">
      <c r="A8" s="9"/>
      <c r="B8" s="13" t="s">
        <v>7</v>
      </c>
      <c r="C8" s="11">
        <f>108/1000</f>
        <v>0.108</v>
      </c>
      <c r="F8" t="s">
        <v>10</v>
      </c>
      <c r="H8" s="9"/>
      <c r="I8" s="13" t="s">
        <v>7</v>
      </c>
      <c r="J8" s="11">
        <f>108/1000</f>
        <v>0.108</v>
      </c>
      <c r="M8" t="s">
        <v>10</v>
      </c>
    </row>
    <row r="9" spans="1:13" ht="15" thickBot="1" x14ac:dyDescent="0.4">
      <c r="A9" s="10"/>
      <c r="B9" s="14"/>
      <c r="C9" s="12"/>
      <c r="D9" s="7">
        <f>C6*C7*C8</f>
        <v>1.7262720000000001E-5</v>
      </c>
      <c r="E9">
        <v>1.7262720000000001E-5</v>
      </c>
      <c r="F9">
        <f>D9*100000</f>
        <v>1.726272</v>
      </c>
      <c r="H9" s="10"/>
      <c r="I9" s="14"/>
      <c r="J9" s="12"/>
      <c r="K9" s="7">
        <f>J6*J7*J8</f>
        <v>5.7542400000000007E-5</v>
      </c>
      <c r="L9">
        <v>5.75424E-5</v>
      </c>
      <c r="M9">
        <f>K9*100000</f>
        <v>5.7542400000000002</v>
      </c>
    </row>
  </sheetData>
  <mergeCells count="12">
    <mergeCell ref="J8:J9"/>
    <mergeCell ref="A2:A5"/>
    <mergeCell ref="H2:H5"/>
    <mergeCell ref="B4:B5"/>
    <mergeCell ref="C4:C5"/>
    <mergeCell ref="I4:I5"/>
    <mergeCell ref="J4:J5"/>
    <mergeCell ref="A6:A9"/>
    <mergeCell ref="H6:H9"/>
    <mergeCell ref="B8:B9"/>
    <mergeCell ref="C8:C9"/>
    <mergeCell ref="I8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9" sqref="M9"/>
    </sheetView>
  </sheetViews>
  <sheetFormatPr defaultRowHeight="14.5" x14ac:dyDescent="0.35"/>
  <cols>
    <col min="4" max="4" width="12.36328125" bestFit="1" customWidth="1"/>
    <col min="5" max="5" width="11.81640625" bestFit="1" customWidth="1"/>
    <col min="11" max="11" width="12.36328125" bestFit="1" customWidth="1"/>
    <col min="12" max="12" width="11.81640625" bestFit="1" customWidth="1"/>
  </cols>
  <sheetData>
    <row r="1" spans="1:13" ht="29.5" thickBot="1" x14ac:dyDescent="0.4">
      <c r="A1" s="1" t="s">
        <v>0</v>
      </c>
      <c r="B1" s="2" t="s">
        <v>1</v>
      </c>
      <c r="C1" s="2" t="s">
        <v>2</v>
      </c>
      <c r="D1" s="6" t="s">
        <v>8</v>
      </c>
      <c r="H1" s="1" t="s">
        <v>0</v>
      </c>
      <c r="I1" s="2" t="s">
        <v>1</v>
      </c>
      <c r="J1" s="2" t="s">
        <v>2</v>
      </c>
      <c r="K1" s="6" t="s">
        <v>8</v>
      </c>
    </row>
    <row r="2" spans="1:13" ht="29.5" thickBot="1" x14ac:dyDescent="0.4">
      <c r="A2" s="8" t="s">
        <v>3</v>
      </c>
      <c r="B2" s="3" t="s">
        <v>4</v>
      </c>
      <c r="C2" s="4">
        <f>26.88/100000</f>
        <v>2.6879999999999997E-4</v>
      </c>
      <c r="H2" s="8" t="s">
        <v>3</v>
      </c>
      <c r="I2" s="3" t="s">
        <v>4</v>
      </c>
      <c r="J2" s="4">
        <f>26.88/100000</f>
        <v>2.6879999999999997E-4</v>
      </c>
    </row>
    <row r="3" spans="1:13" ht="29.5" thickBot="1" x14ac:dyDescent="0.4">
      <c r="A3" s="9"/>
      <c r="B3" s="3" t="s">
        <v>5</v>
      </c>
      <c r="C3" s="5">
        <v>0.33</v>
      </c>
      <c r="H3" s="9"/>
      <c r="I3" s="3" t="s">
        <v>5</v>
      </c>
      <c r="J3" s="5">
        <v>1</v>
      </c>
    </row>
    <row r="4" spans="1:13" ht="57.5" customHeight="1" x14ac:dyDescent="0.35">
      <c r="A4" s="9"/>
      <c r="B4" s="13" t="s">
        <v>7</v>
      </c>
      <c r="C4" s="8">
        <f>129/1000</f>
        <v>0.129</v>
      </c>
      <c r="F4" t="s">
        <v>9</v>
      </c>
      <c r="H4" s="9"/>
      <c r="I4" s="13" t="s">
        <v>7</v>
      </c>
      <c r="J4" s="8">
        <f>129/1000</f>
        <v>0.129</v>
      </c>
      <c r="M4" t="s">
        <v>9</v>
      </c>
    </row>
    <row r="5" spans="1:13" ht="15" thickBot="1" x14ac:dyDescent="0.4">
      <c r="A5" s="10"/>
      <c r="B5" s="14"/>
      <c r="C5" s="10"/>
      <c r="D5" s="7">
        <f>C2*C3*C4</f>
        <v>1.1442816E-5</v>
      </c>
      <c r="E5">
        <v>1.1442816E-5</v>
      </c>
      <c r="F5">
        <f>D5*100000</f>
        <v>1.1442816</v>
      </c>
      <c r="H5" s="10"/>
      <c r="I5" s="14"/>
      <c r="J5" s="10"/>
      <c r="K5" s="7">
        <f>J2*J3*J4</f>
        <v>3.4675199999999996E-5</v>
      </c>
      <c r="L5">
        <v>3.4675200000000003E-5</v>
      </c>
      <c r="M5">
        <f>K5*100000</f>
        <v>3.4675199999999995</v>
      </c>
    </row>
    <row r="6" spans="1:13" ht="29.5" thickBot="1" x14ac:dyDescent="0.4">
      <c r="A6" s="8" t="s">
        <v>6</v>
      </c>
      <c r="B6" s="3" t="s">
        <v>4</v>
      </c>
      <c r="C6" s="4">
        <f>20.8/100000</f>
        <v>2.0800000000000001E-4</v>
      </c>
      <c r="H6" s="8" t="s">
        <v>6</v>
      </c>
      <c r="I6" s="3" t="s">
        <v>4</v>
      </c>
      <c r="J6" s="4">
        <f>20.8/100000</f>
        <v>2.0800000000000001E-4</v>
      </c>
    </row>
    <row r="7" spans="1:13" ht="29.5" thickBot="1" x14ac:dyDescent="0.4">
      <c r="A7" s="9"/>
      <c r="B7" s="3" t="s">
        <v>5</v>
      </c>
      <c r="C7" s="5">
        <v>0.3</v>
      </c>
      <c r="H7" s="9"/>
      <c r="I7" s="3" t="s">
        <v>5</v>
      </c>
      <c r="J7" s="5">
        <v>1</v>
      </c>
    </row>
    <row r="8" spans="1:13" ht="57.5" customHeight="1" x14ac:dyDescent="0.35">
      <c r="A8" s="9"/>
      <c r="B8" s="13" t="s">
        <v>7</v>
      </c>
      <c r="C8" s="11">
        <f>108/1000</f>
        <v>0.108</v>
      </c>
      <c r="F8" t="s">
        <v>9</v>
      </c>
      <c r="H8" s="9"/>
      <c r="I8" s="13" t="s">
        <v>7</v>
      </c>
      <c r="J8" s="11">
        <f>108/1000</f>
        <v>0.108</v>
      </c>
      <c r="M8" t="s">
        <v>9</v>
      </c>
    </row>
    <row r="9" spans="1:13" ht="15" thickBot="1" x14ac:dyDescent="0.4">
      <c r="A9" s="10"/>
      <c r="B9" s="14"/>
      <c r="C9" s="12"/>
      <c r="D9" s="7">
        <f>C6*C7*C8</f>
        <v>6.7391999999999998E-6</v>
      </c>
      <c r="E9">
        <v>6.7391999999999998E-6</v>
      </c>
      <c r="F9">
        <f>D9*100000</f>
        <v>0.67391999999999996</v>
      </c>
      <c r="H9" s="10"/>
      <c r="I9" s="14"/>
      <c r="J9" s="12"/>
      <c r="K9" s="7">
        <f>J6*J7*J8</f>
        <v>2.2464E-5</v>
      </c>
      <c r="L9">
        <v>2.2464E-5</v>
      </c>
      <c r="M9">
        <f>K9*100000</f>
        <v>2.2464</v>
      </c>
    </row>
  </sheetData>
  <mergeCells count="12">
    <mergeCell ref="H2:H5"/>
    <mergeCell ref="I4:I5"/>
    <mergeCell ref="J4:J5"/>
    <mergeCell ref="H6:H9"/>
    <mergeCell ref="I8:I9"/>
    <mergeCell ref="J8:J9"/>
    <mergeCell ref="A2:A5"/>
    <mergeCell ref="C4:C5"/>
    <mergeCell ref="A6:A9"/>
    <mergeCell ref="C8:C9"/>
    <mergeCell ref="B4:B5"/>
    <mergeCell ref="B8:B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4.5" x14ac:dyDescent="0.35"/>
  <sheetData>
    <row r="1" spans="1:6" ht="44" thickBot="1" x14ac:dyDescent="0.4">
      <c r="A1" s="1" t="s">
        <v>0</v>
      </c>
      <c r="B1" s="2" t="s">
        <v>1</v>
      </c>
      <c r="C1" s="2" t="s">
        <v>11</v>
      </c>
      <c r="D1" s="2" t="s">
        <v>12</v>
      </c>
      <c r="E1" s="6" t="s">
        <v>13</v>
      </c>
      <c r="F1" s="2" t="s">
        <v>14</v>
      </c>
    </row>
    <row r="2" spans="1:6" ht="29.5" thickBot="1" x14ac:dyDescent="0.4">
      <c r="A2" s="8" t="s">
        <v>3</v>
      </c>
      <c r="B2" s="3" t="s">
        <v>4</v>
      </c>
      <c r="C2" s="4">
        <f>68.86/100000</f>
        <v>6.8860000000000004E-4</v>
      </c>
      <c r="D2" s="4">
        <f>68.86/100000</f>
        <v>6.8860000000000004E-4</v>
      </c>
      <c r="E2" s="4">
        <f>26.88/100000</f>
        <v>2.6879999999999997E-4</v>
      </c>
      <c r="F2" s="4">
        <f>26.88/100000</f>
        <v>2.6879999999999997E-4</v>
      </c>
    </row>
    <row r="3" spans="1:6" ht="29.5" thickBot="1" x14ac:dyDescent="0.4">
      <c r="A3" s="9"/>
      <c r="B3" s="3" t="s">
        <v>5</v>
      </c>
      <c r="C3" s="5">
        <v>0.33</v>
      </c>
      <c r="D3" s="5">
        <v>1</v>
      </c>
      <c r="E3" s="5">
        <v>0.33</v>
      </c>
      <c r="F3" s="5">
        <v>1</v>
      </c>
    </row>
    <row r="4" spans="1:6" ht="14.5" customHeight="1" x14ac:dyDescent="0.35">
      <c r="A4" s="9"/>
      <c r="B4" s="13" t="s">
        <v>7</v>
      </c>
      <c r="C4" s="8">
        <f>129/1000</f>
        <v>0.129</v>
      </c>
      <c r="D4" s="8">
        <f>129/1000</f>
        <v>0.129</v>
      </c>
      <c r="E4" s="8">
        <f>129/1000</f>
        <v>0.129</v>
      </c>
      <c r="F4" s="8">
        <f>129/1000</f>
        <v>0.129</v>
      </c>
    </row>
    <row r="5" spans="1:6" ht="15" thickBot="1" x14ac:dyDescent="0.4">
      <c r="A5" s="10"/>
      <c r="B5" s="14"/>
      <c r="C5" s="10"/>
      <c r="D5" s="10"/>
      <c r="E5" s="10"/>
      <c r="F5" s="10"/>
    </row>
    <row r="6" spans="1:6" ht="29.5" thickBot="1" x14ac:dyDescent="0.4">
      <c r="A6" s="8" t="s">
        <v>6</v>
      </c>
      <c r="B6" s="3" t="s">
        <v>4</v>
      </c>
      <c r="C6" s="4">
        <f>53.28/100000</f>
        <v>5.3280000000000005E-4</v>
      </c>
      <c r="D6" s="4">
        <f>53.28/100000</f>
        <v>5.3280000000000005E-4</v>
      </c>
      <c r="E6" s="4">
        <f>20.8/100000</f>
        <v>2.0800000000000001E-4</v>
      </c>
      <c r="F6" s="4">
        <f>20.8/100000</f>
        <v>2.0800000000000001E-4</v>
      </c>
    </row>
    <row r="7" spans="1:6" ht="29.5" thickBot="1" x14ac:dyDescent="0.4">
      <c r="A7" s="9"/>
      <c r="B7" s="3" t="s">
        <v>5</v>
      </c>
      <c r="C7" s="5">
        <v>0.3</v>
      </c>
      <c r="D7" s="5">
        <v>1</v>
      </c>
      <c r="E7" s="5">
        <v>0.3</v>
      </c>
      <c r="F7" s="5">
        <v>1</v>
      </c>
    </row>
    <row r="8" spans="1:6" ht="14.5" customHeight="1" x14ac:dyDescent="0.35">
      <c r="A8" s="9"/>
      <c r="B8" s="13" t="s">
        <v>7</v>
      </c>
      <c r="C8" s="11">
        <f>108/1000</f>
        <v>0.108</v>
      </c>
      <c r="D8" s="11">
        <f>108/1000</f>
        <v>0.108</v>
      </c>
      <c r="E8" s="11">
        <f>108/1000</f>
        <v>0.108</v>
      </c>
      <c r="F8" s="11">
        <f>108/1000</f>
        <v>0.108</v>
      </c>
    </row>
    <row r="9" spans="1:6" ht="15" thickBot="1" x14ac:dyDescent="0.4">
      <c r="A9" s="10"/>
      <c r="B9" s="14"/>
      <c r="C9" s="12"/>
      <c r="D9" s="12"/>
      <c r="E9" s="12"/>
      <c r="F9" s="12"/>
    </row>
  </sheetData>
  <mergeCells count="12">
    <mergeCell ref="F4:F5"/>
    <mergeCell ref="F8:F9"/>
    <mergeCell ref="D4:D5"/>
    <mergeCell ref="D8:D9"/>
    <mergeCell ref="E4:E5"/>
    <mergeCell ref="E8:E9"/>
    <mergeCell ref="A2:A5"/>
    <mergeCell ref="B4:B5"/>
    <mergeCell ref="C4:C5"/>
    <mergeCell ref="A6:A9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dependent</vt:lpstr>
      <vt:lpstr>working</vt:lpstr>
      <vt:lpstr>Sheet1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 Naylor</dc:creator>
  <cp:lastModifiedBy>Nichola Naylor</cp:lastModifiedBy>
  <dcterms:created xsi:type="dcterms:W3CDTF">2021-06-02T00:55:23Z</dcterms:created>
  <dcterms:modified xsi:type="dcterms:W3CDTF">2022-07-21T18:12:53Z</dcterms:modified>
</cp:coreProperties>
</file>