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24226"/>
  <mc:AlternateContent xmlns:mc="http://schemas.openxmlformats.org/markup-compatibility/2006">
    <mc:Choice Requires="x15">
      <x15ac:absPath xmlns:x15ac="http://schemas.microsoft.com/office/spreadsheetml/2010/11/ac" url="D:\Libraries\Documents\Training &amp; Study\JCU\2020_Strategic Decision Making for Business\Assessment\Assessment 1\"/>
    </mc:Choice>
  </mc:AlternateContent>
  <xr:revisionPtr revIDLastSave="0" documentId="13_ncr:1_{C08F0469-58F0-4DD3-BB50-0139159F52F1}" xr6:coauthVersionLast="45" xr6:coauthVersionMax="45" xr10:uidLastSave="{00000000-0000-0000-0000-000000000000}"/>
  <bookViews>
    <workbookView xWindow="28680" yWindow="-120" windowWidth="29040" windowHeight="15840" activeTab="1" xr2:uid="{00000000-000D-0000-FFFF-FFFF00000000}"/>
  </bookViews>
  <sheets>
    <sheet name="Contents" sheetId="1" r:id="rId1"/>
    <sheet name="Table_1" sheetId="14" r:id="rId2"/>
    <sheet name="Table_2" sheetId="17" r:id="rId3"/>
    <sheet name="Table_3" sheetId="15" r:id="rId4"/>
    <sheet name="Table_4" sheetId="8" r:id="rId5"/>
    <sheet name="Table_5" sheetId="19" r:id="rId6"/>
  </sheets>
  <definedNames>
    <definedName name="_AMO_UniqueIdentifier" localSheetId="3" hidden="1">"'c6c547a3-e897-497e-bb6c-0dd456b9c434'"</definedName>
    <definedName name="_AMO_UniqueIdentifier" hidden="1">"'eba3c036-1d42-441a-b096-86c64933a67c'"</definedName>
    <definedName name="fgjfgjf" localSheetId="2">#REF!</definedName>
    <definedName name="fgjfgjf" localSheetId="5">#REF!</definedName>
    <definedName name="fgjfgjf">#REF!</definedName>
    <definedName name="TopOfTable_Table_1" localSheetId="2">Table_2!$A$2</definedName>
    <definedName name="TopOfTable_Table_1" localSheetId="3">Table_3!$A$2</definedName>
    <definedName name="TopOfTable_Table_1" localSheetId="4">Table_4!$A$2</definedName>
    <definedName name="TopOfTable_Table_1" localSheetId="5">Table_5!$A$2</definedName>
    <definedName name="TopOfTable_Table_1">#REF!</definedName>
  </definedNames>
  <calcPr calcId="191029"/>
</workbook>
</file>

<file path=xl/calcChain.xml><?xml version="1.0" encoding="utf-8"?>
<calcChain xmlns="http://schemas.openxmlformats.org/spreadsheetml/2006/main">
  <c r="C30" i="14" l="1"/>
  <c r="D30" i="14"/>
  <c r="E30" i="14"/>
  <c r="F30" i="14"/>
  <c r="G30" i="14"/>
  <c r="H30" i="14"/>
  <c r="I30" i="14"/>
  <c r="J30" i="14"/>
  <c r="K30" i="14"/>
  <c r="L30" i="14"/>
  <c r="M30" i="14"/>
  <c r="N30" i="14"/>
  <c r="O30" i="14"/>
  <c r="P30" i="14"/>
  <c r="Q30" i="14"/>
  <c r="R30" i="14"/>
  <c r="S30" i="14"/>
  <c r="T30" i="14"/>
  <c r="U30" i="14"/>
  <c r="V30" i="14"/>
  <c r="D20" i="14" l="1"/>
  <c r="E20" i="14"/>
  <c r="F20" i="14"/>
  <c r="G20" i="14"/>
  <c r="H20" i="14"/>
  <c r="I20" i="14"/>
  <c r="J20" i="14"/>
  <c r="K20" i="14"/>
  <c r="L20" i="14"/>
  <c r="M20" i="14"/>
  <c r="M28" i="14" s="1"/>
  <c r="N20" i="14"/>
  <c r="N28" i="14" s="1"/>
  <c r="O20" i="14"/>
  <c r="O28" i="14" s="1"/>
  <c r="P20" i="14"/>
  <c r="Q20" i="14"/>
  <c r="R20" i="14"/>
  <c r="S20" i="14"/>
  <c r="T20" i="14"/>
  <c r="U20" i="14"/>
  <c r="V20" i="14"/>
  <c r="D22" i="14"/>
  <c r="D28" i="14" s="1"/>
  <c r="E22" i="14"/>
  <c r="E28" i="14" s="1"/>
  <c r="F22" i="14"/>
  <c r="F28" i="14" s="1"/>
  <c r="G22" i="14"/>
  <c r="G28" i="14" s="1"/>
  <c r="H22" i="14"/>
  <c r="H28" i="14" s="1"/>
  <c r="I22" i="14"/>
  <c r="J22" i="14"/>
  <c r="K22" i="14"/>
  <c r="L22" i="14"/>
  <c r="M22" i="14"/>
  <c r="N22" i="14"/>
  <c r="O22" i="14"/>
  <c r="P22" i="14"/>
  <c r="P28" i="14" s="1"/>
  <c r="Q22" i="14"/>
  <c r="Q28" i="14" s="1"/>
  <c r="R22" i="14"/>
  <c r="R28" i="14" s="1"/>
  <c r="S22" i="14"/>
  <c r="S28" i="14" s="1"/>
  <c r="T22" i="14"/>
  <c r="T28" i="14" s="1"/>
  <c r="U22" i="14"/>
  <c r="V22" i="14"/>
  <c r="E23" i="14"/>
  <c r="H23" i="14"/>
  <c r="I23" i="14"/>
  <c r="J23" i="14"/>
  <c r="J28" i="14" s="1"/>
  <c r="K23" i="14"/>
  <c r="K28" i="14" s="1"/>
  <c r="L23" i="14"/>
  <c r="L28" i="14" s="1"/>
  <c r="M23" i="14"/>
  <c r="N23" i="14"/>
  <c r="O23" i="14"/>
  <c r="P23" i="14"/>
  <c r="Q23" i="14"/>
  <c r="R23" i="14"/>
  <c r="S23" i="14"/>
  <c r="T23" i="14"/>
  <c r="U23" i="14"/>
  <c r="V23" i="14"/>
  <c r="V28" i="14" s="1"/>
  <c r="D24" i="14"/>
  <c r="E24" i="14"/>
  <c r="F24" i="14"/>
  <c r="H24" i="14"/>
  <c r="I24" i="14"/>
  <c r="J24" i="14"/>
  <c r="K24" i="14"/>
  <c r="L24" i="14"/>
  <c r="M24" i="14"/>
  <c r="N24" i="14"/>
  <c r="O24" i="14"/>
  <c r="P24" i="14"/>
  <c r="Q24" i="14"/>
  <c r="R24" i="14"/>
  <c r="S24" i="14"/>
  <c r="T24" i="14"/>
  <c r="U24" i="14"/>
  <c r="V24" i="14"/>
  <c r="D25" i="14"/>
  <c r="E25" i="14"/>
  <c r="F25" i="14"/>
  <c r="G25" i="14"/>
  <c r="H25" i="14"/>
  <c r="I25" i="14"/>
  <c r="I28" i="14" s="1"/>
  <c r="J25" i="14"/>
  <c r="K25" i="14"/>
  <c r="L25" i="14"/>
  <c r="M25" i="14"/>
  <c r="N25" i="14"/>
  <c r="O25" i="14"/>
  <c r="P25" i="14"/>
  <c r="Q25" i="14"/>
  <c r="R25" i="14"/>
  <c r="S25" i="14"/>
  <c r="T25" i="14"/>
  <c r="U25" i="14"/>
  <c r="U28" i="14" s="1"/>
  <c r="V25" i="14"/>
  <c r="D26" i="14"/>
  <c r="E26" i="14"/>
  <c r="F26" i="14"/>
  <c r="G26" i="14"/>
  <c r="H26" i="14"/>
  <c r="I26" i="14"/>
  <c r="J26" i="14"/>
  <c r="K26" i="14"/>
  <c r="L26" i="14"/>
  <c r="M26" i="14"/>
  <c r="N26" i="14"/>
  <c r="O26" i="14"/>
  <c r="P26" i="14"/>
  <c r="Q26" i="14"/>
  <c r="R26" i="14"/>
  <c r="S26" i="14"/>
  <c r="T26" i="14"/>
  <c r="U26" i="14"/>
  <c r="V26" i="14"/>
  <c r="D27" i="14"/>
  <c r="E27" i="14"/>
  <c r="H27" i="14"/>
  <c r="I27" i="14"/>
  <c r="J27" i="14"/>
  <c r="K27" i="14"/>
  <c r="L27" i="14"/>
  <c r="M27" i="14"/>
  <c r="N27" i="14"/>
  <c r="O27" i="14"/>
  <c r="P27" i="14"/>
  <c r="Q27" i="14"/>
  <c r="R27" i="14"/>
  <c r="S27" i="14"/>
  <c r="T27" i="14"/>
  <c r="U27" i="14"/>
  <c r="V27" i="14"/>
  <c r="E10" i="14"/>
  <c r="C25" i="14"/>
  <c r="C26" i="14"/>
  <c r="C27" i="14"/>
  <c r="C24" i="14"/>
  <c r="C28" i="14"/>
  <c r="C22" i="14"/>
  <c r="C20" i="14"/>
  <c r="N17" i="14"/>
  <c r="O17" i="14"/>
  <c r="P17" i="14"/>
  <c r="Q17" i="14"/>
  <c r="R17" i="14"/>
  <c r="S17" i="14"/>
  <c r="T17" i="14"/>
  <c r="U17" i="14"/>
  <c r="V17" i="14"/>
  <c r="M17" i="14"/>
  <c r="K14" i="8"/>
  <c r="J15" i="8"/>
  <c r="J14" i="8"/>
  <c r="J12" i="8"/>
  <c r="J11" i="8"/>
  <c r="J10"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7" authorId="0" shapeId="0" xr:uid="{00000000-0006-0000-0100-000001000000}">
      <text>
        <r>
          <rPr>
            <sz val="8"/>
            <color indexed="8"/>
            <rFont val="Arial"/>
            <family val="2"/>
          </rPr>
          <t>From December 2016, 'dial-up' is no longer a valid access connection response.</t>
        </r>
      </text>
    </comment>
    <comment ref="S7" authorId="0" shapeId="0" xr:uid="{00000000-0006-0000-0100-000002000000}">
      <text>
        <r>
          <rPr>
            <sz val="8"/>
            <color indexed="8"/>
            <rFont val="Arial"/>
            <family val="2"/>
          </rPr>
          <t>not applicable</t>
        </r>
      </text>
    </comment>
    <comment ref="T7" authorId="0" shapeId="0" xr:uid="{00000000-0006-0000-0100-000003000000}">
      <text>
        <r>
          <rPr>
            <sz val="8"/>
            <color indexed="8"/>
            <rFont val="Arial"/>
            <family val="2"/>
          </rPr>
          <t>not applicable</t>
        </r>
      </text>
    </comment>
    <comment ref="U7" authorId="0" shapeId="0" xr:uid="{00000000-0006-0000-0100-000004000000}">
      <text>
        <r>
          <rPr>
            <sz val="8"/>
            <color indexed="8"/>
            <rFont val="Arial"/>
            <family val="2"/>
          </rPr>
          <t>not applicable</t>
        </r>
      </text>
    </comment>
    <comment ref="V7" authorId="0" shapeId="0" xr:uid="{00000000-0006-0000-0100-000005000000}">
      <text>
        <r>
          <rPr>
            <sz val="8"/>
            <color indexed="8"/>
            <rFont val="Arial"/>
            <family val="2"/>
          </rPr>
          <t>not applicable</t>
        </r>
      </text>
    </comment>
    <comment ref="Q12" authorId="0" shapeId="0" xr:uid="{00000000-0006-0000-0100-000006000000}">
      <text>
        <r>
          <rPr>
            <sz val="8"/>
            <color indexed="8"/>
            <rFont val="Arial"/>
            <family val="2"/>
          </rPr>
          <t>not available for publication but included in totals where applicable, unless otherwise indicated</t>
        </r>
      </text>
    </comment>
    <comment ref="T12" authorId="0" shapeId="0" xr:uid="{00000000-0006-0000-0100-000007000000}">
      <text>
        <r>
          <rPr>
            <sz val="8"/>
            <color indexed="8"/>
            <rFont val="Arial"/>
            <family val="2"/>
          </rPr>
          <t>not available for publication but included in totals where applicable, unless otherwise indicated</t>
        </r>
      </text>
    </comment>
    <comment ref="P13" authorId="0" shapeId="0" xr:uid="{00000000-0006-0000-0100-000008000000}">
      <text>
        <r>
          <rPr>
            <sz val="8"/>
            <color indexed="8"/>
            <rFont val="Arial"/>
            <family val="2"/>
          </rPr>
          <t>not available for publication but included in totals where applicable, unless otherwise indicated</t>
        </r>
      </text>
    </comment>
    <comment ref="P15" authorId="0" shapeId="0" xr:uid="{00000000-0006-0000-0100-000009000000}">
      <text>
        <r>
          <rPr>
            <sz val="8"/>
            <color indexed="8"/>
            <rFont val="Arial"/>
            <family val="2"/>
          </rPr>
          <t>not available for publication but included in totals where applicable, unless otherwise indicated</t>
        </r>
      </text>
    </comment>
    <comment ref="Q15" authorId="0" shapeId="0" xr:uid="{00000000-0006-0000-0100-00000A000000}">
      <text>
        <r>
          <rPr>
            <sz val="8"/>
            <color indexed="8"/>
            <rFont val="Arial"/>
            <family val="2"/>
          </rPr>
          <t>not available for publication but included in totals where applicable, unless otherwise indicated</t>
        </r>
      </text>
    </comment>
    <comment ref="T15" authorId="0" shapeId="0" xr:uid="{00000000-0006-0000-0100-00000B000000}">
      <text>
        <r>
          <rPr>
            <sz val="8"/>
            <color indexed="8"/>
            <rFont val="Arial"/>
            <family val="2"/>
          </rPr>
          <t>not available for publication but included in totals where applicable, unless otherwise indicated</t>
        </r>
      </text>
    </comment>
    <comment ref="U15" authorId="0" shapeId="0" xr:uid="{00000000-0006-0000-0100-00000C000000}">
      <text>
        <r>
          <rPr>
            <sz val="8"/>
            <color indexed="8"/>
            <rFont val="Arial"/>
            <family val="2"/>
          </rPr>
          <t>nil or rounded to zero (including null cells)</t>
        </r>
      </text>
    </comment>
    <comment ref="A20" authorId="0" shapeId="0" xr:uid="{00000000-0006-0000-0100-00000D000000}">
      <text>
        <r>
          <rPr>
            <sz val="8"/>
            <color indexed="8"/>
            <rFont val="Arial"/>
            <family val="2"/>
          </rPr>
          <t>From December 2016, 'dial-up' is no longer a valid access connection response.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0200-000001000000}">
      <text>
        <r>
          <rPr>
            <sz val="8"/>
            <color indexed="8"/>
            <rFont val="Arial"/>
            <family val="2"/>
          </rPr>
          <t>Dial-up and broadband figures are collected by advertised download speeds, therefore these data may not equal figures reported for type of access connection, due to some broadband connections being reported as less than 256kbps.</t>
        </r>
      </text>
    </comment>
    <comment ref="J7" authorId="0" shapeId="0" xr:uid="{00000000-0006-0000-0200-000002000000}">
      <text>
        <r>
          <rPr>
            <sz val="8"/>
            <color indexed="8"/>
            <rFont val="Arial"/>
            <family val="2"/>
          </rPr>
          <t>not applicable</t>
        </r>
      </text>
    </comment>
    <comment ref="K7" authorId="0" shapeId="0" xr:uid="{00000000-0006-0000-0200-000003000000}">
      <text>
        <r>
          <rPr>
            <sz val="8"/>
            <color indexed="8"/>
            <rFont val="Arial"/>
            <family val="2"/>
          </rPr>
          <t>not applicable</t>
        </r>
      </text>
    </comment>
    <comment ref="L7" authorId="0" shapeId="0" xr:uid="{00000000-0006-0000-0200-000004000000}">
      <text>
        <r>
          <rPr>
            <sz val="8"/>
            <color indexed="8"/>
            <rFont val="Arial"/>
            <family val="2"/>
          </rPr>
          <t>not applicable</t>
        </r>
      </text>
    </comment>
    <comment ref="M7" authorId="0" shapeId="0" xr:uid="{00000000-0006-0000-0200-000005000000}">
      <text>
        <r>
          <rPr>
            <sz val="8"/>
            <color indexed="8"/>
            <rFont val="Arial"/>
            <family val="2"/>
          </rPr>
          <t>not applicable</t>
        </r>
      </text>
    </comment>
    <comment ref="J9" authorId="0" shapeId="0" xr:uid="{00000000-0006-0000-0200-000006000000}">
      <text>
        <r>
          <rPr>
            <sz val="8"/>
            <color indexed="8"/>
            <rFont val="Arial"/>
            <family val="2"/>
          </rPr>
          <t>not applicable</t>
        </r>
      </text>
    </comment>
    <comment ref="K9" authorId="0" shapeId="0" xr:uid="{00000000-0006-0000-0200-000007000000}">
      <text>
        <r>
          <rPr>
            <sz val="8"/>
            <color indexed="8"/>
            <rFont val="Arial"/>
            <family val="2"/>
          </rPr>
          <t>not applicable</t>
        </r>
      </text>
    </comment>
    <comment ref="L9" authorId="0" shapeId="0" xr:uid="{00000000-0006-0000-0200-000008000000}">
      <text>
        <r>
          <rPr>
            <sz val="8"/>
            <color indexed="8"/>
            <rFont val="Arial"/>
            <family val="2"/>
          </rPr>
          <t>not applicable</t>
        </r>
      </text>
    </comment>
    <comment ref="M9" authorId="0" shapeId="0" xr:uid="{00000000-0006-0000-0200-000009000000}">
      <text>
        <r>
          <rPr>
            <sz val="8"/>
            <color indexed="8"/>
            <rFont val="Arial"/>
            <family val="2"/>
          </rPr>
          <t>not applicable</t>
        </r>
      </text>
    </comment>
    <comment ref="J10" authorId="0" shapeId="0" xr:uid="{00000000-0006-0000-0200-00000A000000}">
      <text>
        <r>
          <rPr>
            <sz val="8"/>
            <color indexed="8"/>
            <rFont val="Arial"/>
            <family val="2"/>
          </rPr>
          <t>not applicable</t>
        </r>
      </text>
    </comment>
    <comment ref="K10" authorId="0" shapeId="0" xr:uid="{00000000-0006-0000-0200-00000B000000}">
      <text>
        <r>
          <rPr>
            <sz val="8"/>
            <color indexed="8"/>
            <rFont val="Arial"/>
            <family val="2"/>
          </rPr>
          <t>not applicable</t>
        </r>
      </text>
    </comment>
    <comment ref="L10" authorId="0" shapeId="0" xr:uid="{00000000-0006-0000-0200-00000C000000}">
      <text>
        <r>
          <rPr>
            <sz val="8"/>
            <color indexed="8"/>
            <rFont val="Arial"/>
            <family val="2"/>
          </rPr>
          <t>not applicable</t>
        </r>
      </text>
    </comment>
    <comment ref="M10" authorId="0" shapeId="0" xr:uid="{00000000-0006-0000-0200-00000D000000}">
      <text>
        <r>
          <rPr>
            <sz val="8"/>
            <color indexed="8"/>
            <rFont val="Arial"/>
            <family val="2"/>
          </rPr>
          <t>not applicable</t>
        </r>
      </text>
    </comment>
    <comment ref="G11" authorId="0" shapeId="0" xr:uid="{00000000-0006-0000-0200-00000E000000}">
      <text>
        <r>
          <rPr>
            <sz val="8"/>
            <color indexed="8"/>
            <rFont val="Arial"/>
            <family val="2"/>
          </rPr>
          <t>not available for publication but included in totals where applicable, unless otherwise indicated</t>
        </r>
      </text>
    </comment>
    <comment ref="H11" authorId="0" shapeId="0" xr:uid="{00000000-0006-0000-0200-00000F000000}">
      <text>
        <r>
          <rPr>
            <sz val="8"/>
            <color indexed="8"/>
            <rFont val="Arial"/>
            <family val="2"/>
          </rPr>
          <t>not available for publication but included in totals where applicable, unless otherwise indicated</t>
        </r>
      </text>
    </comment>
    <comment ref="J11" authorId="0" shapeId="0" xr:uid="{00000000-0006-0000-0200-000010000000}">
      <text>
        <r>
          <rPr>
            <sz val="8"/>
            <color indexed="8"/>
            <rFont val="Arial"/>
            <family val="2"/>
          </rPr>
          <t>not applicable</t>
        </r>
      </text>
    </comment>
    <comment ref="K11" authorId="0" shapeId="0" xr:uid="{00000000-0006-0000-0200-000011000000}">
      <text>
        <r>
          <rPr>
            <sz val="8"/>
            <color indexed="8"/>
            <rFont val="Arial"/>
            <family val="2"/>
          </rPr>
          <t>not applicable</t>
        </r>
      </text>
    </comment>
    <comment ref="L11" authorId="0" shapeId="0" xr:uid="{00000000-0006-0000-0200-000012000000}">
      <text>
        <r>
          <rPr>
            <sz val="8"/>
            <color indexed="8"/>
            <rFont val="Arial"/>
            <family val="2"/>
          </rPr>
          <t>not applicable</t>
        </r>
      </text>
    </comment>
    <comment ref="M11" authorId="0" shapeId="0" xr:uid="{00000000-0006-0000-0200-000013000000}">
      <text>
        <r>
          <rPr>
            <sz val="8"/>
            <color indexed="8"/>
            <rFont val="Arial"/>
            <family val="2"/>
          </rPr>
          <t>not applicable</t>
        </r>
      </text>
    </comment>
    <comment ref="G12" authorId="0" shapeId="0" xr:uid="{00000000-0006-0000-0200-000014000000}">
      <text>
        <r>
          <rPr>
            <sz val="8"/>
            <color indexed="8"/>
            <rFont val="Arial"/>
            <family val="2"/>
          </rPr>
          <t>not available for publication but included in totals where applicable, unless otherwise indicated</t>
        </r>
      </text>
    </comment>
    <comment ref="H12" authorId="0" shapeId="0" xr:uid="{00000000-0006-0000-0200-000015000000}">
      <text>
        <r>
          <rPr>
            <sz val="8"/>
            <color indexed="8"/>
            <rFont val="Arial"/>
            <family val="2"/>
          </rPr>
          <t>not available for publication but included in totals where applicable, unless otherwise indicated</t>
        </r>
      </text>
    </comment>
    <comment ref="J12" authorId="0" shapeId="0" xr:uid="{00000000-0006-0000-0200-000016000000}">
      <text>
        <r>
          <rPr>
            <sz val="8"/>
            <color indexed="8"/>
            <rFont val="Arial"/>
            <family val="2"/>
          </rPr>
          <t>not applicable</t>
        </r>
      </text>
    </comment>
    <comment ref="K12" authorId="0" shapeId="0" xr:uid="{00000000-0006-0000-0200-000017000000}">
      <text>
        <r>
          <rPr>
            <sz val="8"/>
            <color indexed="8"/>
            <rFont val="Arial"/>
            <family val="2"/>
          </rPr>
          <t>not applicable</t>
        </r>
      </text>
    </comment>
    <comment ref="L12" authorId="0" shapeId="0" xr:uid="{00000000-0006-0000-0200-000018000000}">
      <text>
        <r>
          <rPr>
            <sz val="8"/>
            <color indexed="8"/>
            <rFont val="Arial"/>
            <family val="2"/>
          </rPr>
          <t>not applicable</t>
        </r>
      </text>
    </comment>
    <comment ref="M12" authorId="0" shapeId="0" xr:uid="{00000000-0006-0000-0200-000019000000}">
      <text>
        <r>
          <rPr>
            <sz val="8"/>
            <color indexed="8"/>
            <rFont val="Arial"/>
            <family val="2"/>
          </rPr>
          <t>not applicable</t>
        </r>
      </text>
    </comment>
    <comment ref="J13" authorId="0" shapeId="0" xr:uid="{00000000-0006-0000-0200-00001A000000}">
      <text>
        <r>
          <rPr>
            <sz val="8"/>
            <color indexed="8"/>
            <rFont val="Arial"/>
            <family val="2"/>
          </rPr>
          <t>not applicable</t>
        </r>
      </text>
    </comment>
    <comment ref="K13" authorId="0" shapeId="0" xr:uid="{00000000-0006-0000-0200-00001B000000}">
      <text>
        <r>
          <rPr>
            <sz val="8"/>
            <color indexed="8"/>
            <rFont val="Arial"/>
            <family val="2"/>
          </rPr>
          <t>not applicable</t>
        </r>
      </text>
    </comment>
    <comment ref="L13" authorId="0" shapeId="0" xr:uid="{00000000-0006-0000-0200-00001C000000}">
      <text>
        <r>
          <rPr>
            <sz val="8"/>
            <color indexed="8"/>
            <rFont val="Arial"/>
            <family val="2"/>
          </rPr>
          <t>not applicable</t>
        </r>
      </text>
    </comment>
    <comment ref="M13" authorId="0" shapeId="0" xr:uid="{00000000-0006-0000-0200-00001D000000}">
      <text>
        <r>
          <rPr>
            <sz val="8"/>
            <color indexed="8"/>
            <rFont val="Arial"/>
            <family val="2"/>
          </rPr>
          <t>not applicable</t>
        </r>
      </text>
    </comment>
    <comment ref="C17" authorId="0" shapeId="0" xr:uid="{00000000-0006-0000-0200-00001E000000}">
      <text>
        <r>
          <rPr>
            <sz val="8"/>
            <color indexed="8"/>
            <rFont val="Arial"/>
            <family val="2"/>
          </rPr>
          <t>not applicable</t>
        </r>
      </text>
    </comment>
    <comment ref="D17" authorId="0" shapeId="0" xr:uid="{00000000-0006-0000-0200-00001F000000}">
      <text>
        <r>
          <rPr>
            <sz val="8"/>
            <color indexed="8"/>
            <rFont val="Arial"/>
            <family val="2"/>
          </rPr>
          <t>not applicable</t>
        </r>
      </text>
    </comment>
    <comment ref="E17" authorId="0" shapeId="0" xr:uid="{00000000-0006-0000-0200-000020000000}">
      <text>
        <r>
          <rPr>
            <sz val="8"/>
            <color indexed="8"/>
            <rFont val="Arial"/>
            <family val="2"/>
          </rPr>
          <t>not applicable</t>
        </r>
      </text>
    </comment>
    <comment ref="F17" authorId="0" shapeId="0" xr:uid="{00000000-0006-0000-0200-000021000000}">
      <text>
        <r>
          <rPr>
            <sz val="8"/>
            <color indexed="8"/>
            <rFont val="Arial"/>
            <family val="2"/>
          </rPr>
          <t>not applicable</t>
        </r>
      </text>
    </comment>
    <comment ref="G17" authorId="0" shapeId="0" xr:uid="{00000000-0006-0000-0200-000022000000}">
      <text>
        <r>
          <rPr>
            <sz val="8"/>
            <color indexed="8"/>
            <rFont val="Arial"/>
            <family val="2"/>
          </rPr>
          <t>not applicable</t>
        </r>
      </text>
    </comment>
    <comment ref="H17" authorId="0" shapeId="0" xr:uid="{00000000-0006-0000-0200-000023000000}">
      <text>
        <r>
          <rPr>
            <sz val="8"/>
            <color indexed="8"/>
            <rFont val="Arial"/>
            <family val="2"/>
          </rPr>
          <t>not applicable</t>
        </r>
      </text>
    </comment>
    <comment ref="I17" authorId="0" shapeId="0" xr:uid="{00000000-0006-0000-0200-000024000000}">
      <text>
        <r>
          <rPr>
            <sz val="8"/>
            <color indexed="8"/>
            <rFont val="Arial"/>
            <family val="2"/>
          </rPr>
          <t>not applicable</t>
        </r>
      </text>
    </comment>
    <comment ref="K17" authorId="0" shapeId="0" xr:uid="{00000000-0006-0000-0200-000025000000}">
      <text>
        <r>
          <rPr>
            <sz val="8"/>
            <color indexed="8"/>
            <rFont val="Arial"/>
            <family val="2"/>
          </rPr>
          <t>not available for publication but included in totals where applicable, unless otherwise indicated</t>
        </r>
      </text>
    </comment>
    <comment ref="L17" authorId="0" shapeId="0" xr:uid="{00000000-0006-0000-0200-000026000000}">
      <text>
        <r>
          <rPr>
            <sz val="8"/>
            <color indexed="8"/>
            <rFont val="Arial"/>
            <family val="2"/>
          </rPr>
          <t>not available for publication but included in totals where applicable, unless otherwise indicated</t>
        </r>
      </text>
    </comment>
    <comment ref="M17" authorId="0" shapeId="0" xr:uid="{00000000-0006-0000-0200-000027000000}">
      <text>
        <r>
          <rPr>
            <sz val="8"/>
            <color indexed="8"/>
            <rFont val="Arial"/>
            <family val="2"/>
          </rPr>
          <t>not available for publication but included in totals where applicable, unless otherwise indicated</t>
        </r>
      </text>
    </comment>
    <comment ref="C18" authorId="0" shapeId="0" xr:uid="{00000000-0006-0000-0200-000028000000}">
      <text>
        <r>
          <rPr>
            <sz val="8"/>
            <color indexed="8"/>
            <rFont val="Arial"/>
            <family val="2"/>
          </rPr>
          <t>not applicable</t>
        </r>
      </text>
    </comment>
    <comment ref="D18" authorId="0" shapeId="0" xr:uid="{00000000-0006-0000-0200-000029000000}">
      <text>
        <r>
          <rPr>
            <sz val="8"/>
            <color indexed="8"/>
            <rFont val="Arial"/>
            <family val="2"/>
          </rPr>
          <t>not applicable</t>
        </r>
      </text>
    </comment>
    <comment ref="E18" authorId="0" shapeId="0" xr:uid="{00000000-0006-0000-0200-00002A000000}">
      <text>
        <r>
          <rPr>
            <sz val="8"/>
            <color indexed="8"/>
            <rFont val="Arial"/>
            <family val="2"/>
          </rPr>
          <t>not applicable</t>
        </r>
      </text>
    </comment>
    <comment ref="F18" authorId="0" shapeId="0" xr:uid="{00000000-0006-0000-0200-00002B000000}">
      <text>
        <r>
          <rPr>
            <sz val="8"/>
            <color indexed="8"/>
            <rFont val="Arial"/>
            <family val="2"/>
          </rPr>
          <t>not applicable</t>
        </r>
      </text>
    </comment>
    <comment ref="G18" authorId="0" shapeId="0" xr:uid="{00000000-0006-0000-0200-00002C000000}">
      <text>
        <r>
          <rPr>
            <sz val="8"/>
            <color indexed="8"/>
            <rFont val="Arial"/>
            <family val="2"/>
          </rPr>
          <t>not applicable</t>
        </r>
      </text>
    </comment>
    <comment ref="H18" authorId="0" shapeId="0" xr:uid="{00000000-0006-0000-0200-00002D000000}">
      <text>
        <r>
          <rPr>
            <sz val="8"/>
            <color indexed="8"/>
            <rFont val="Arial"/>
            <family val="2"/>
          </rPr>
          <t>not applicable</t>
        </r>
      </text>
    </comment>
    <comment ref="I18" authorId="0" shapeId="0" xr:uid="{00000000-0006-0000-0200-00002E000000}">
      <text>
        <r>
          <rPr>
            <sz val="8"/>
            <color indexed="8"/>
            <rFont val="Arial"/>
            <family val="2"/>
          </rPr>
          <t>not applicable</t>
        </r>
      </text>
    </comment>
    <comment ref="K18" authorId="0" shapeId="0" xr:uid="{00000000-0006-0000-0200-00002F000000}">
      <text>
        <r>
          <rPr>
            <sz val="8"/>
            <color indexed="8"/>
            <rFont val="Arial"/>
            <family val="2"/>
          </rPr>
          <t>not available for publication but included in totals where applicable, unless otherwise indicated</t>
        </r>
      </text>
    </comment>
    <comment ref="L18" authorId="0" shapeId="0" xr:uid="{00000000-0006-0000-0200-000030000000}">
      <text>
        <r>
          <rPr>
            <sz val="8"/>
            <color indexed="8"/>
            <rFont val="Arial"/>
            <family val="2"/>
          </rPr>
          <t>not available for publication but included in totals where applicable, unless otherwise indicated</t>
        </r>
      </text>
    </comment>
    <comment ref="M18" authorId="0" shapeId="0" xr:uid="{00000000-0006-0000-0200-000031000000}">
      <text>
        <r>
          <rPr>
            <sz val="8"/>
            <color indexed="8"/>
            <rFont val="Arial"/>
            <family val="2"/>
          </rPr>
          <t>not available for publication but included in totals where applicable, unless otherwise indicated</t>
        </r>
      </text>
    </comment>
    <comment ref="C19" authorId="0" shapeId="0" xr:uid="{00000000-0006-0000-0200-000032000000}">
      <text>
        <r>
          <rPr>
            <sz val="8"/>
            <color indexed="8"/>
            <rFont val="Arial"/>
            <family val="2"/>
          </rPr>
          <t>not applicable</t>
        </r>
      </text>
    </comment>
    <comment ref="D19" authorId="0" shapeId="0" xr:uid="{00000000-0006-0000-0200-000033000000}">
      <text>
        <r>
          <rPr>
            <sz val="8"/>
            <color indexed="8"/>
            <rFont val="Arial"/>
            <family val="2"/>
          </rPr>
          <t>not applicable</t>
        </r>
      </text>
    </comment>
    <comment ref="E19" authorId="0" shapeId="0" xr:uid="{00000000-0006-0000-0200-000034000000}">
      <text>
        <r>
          <rPr>
            <sz val="8"/>
            <color indexed="8"/>
            <rFont val="Arial"/>
            <family val="2"/>
          </rPr>
          <t>not applicable</t>
        </r>
      </text>
    </comment>
    <comment ref="F19" authorId="0" shapeId="0" xr:uid="{00000000-0006-0000-0200-000035000000}">
      <text>
        <r>
          <rPr>
            <sz val="8"/>
            <color indexed="8"/>
            <rFont val="Arial"/>
            <family val="2"/>
          </rPr>
          <t>not applicable</t>
        </r>
      </text>
    </comment>
    <comment ref="G19" authorId="0" shapeId="0" xr:uid="{00000000-0006-0000-0200-000036000000}">
      <text>
        <r>
          <rPr>
            <sz val="8"/>
            <color indexed="8"/>
            <rFont val="Arial"/>
            <family val="2"/>
          </rPr>
          <t>not applicable</t>
        </r>
      </text>
    </comment>
    <comment ref="H19" authorId="0" shapeId="0" xr:uid="{00000000-0006-0000-0200-000037000000}">
      <text>
        <r>
          <rPr>
            <sz val="8"/>
            <color indexed="8"/>
            <rFont val="Arial"/>
            <family val="2"/>
          </rPr>
          <t>not applicable</t>
        </r>
      </text>
    </comment>
    <comment ref="I19" authorId="0" shapeId="0" xr:uid="{00000000-0006-0000-0200-000038000000}">
      <text>
        <r>
          <rPr>
            <sz val="8"/>
            <color indexed="8"/>
            <rFont val="Arial"/>
            <family val="2"/>
          </rPr>
          <t>not applicable</t>
        </r>
      </text>
    </comment>
    <comment ref="C20" authorId="0" shapeId="0" xr:uid="{00000000-0006-0000-0200-000039000000}">
      <text>
        <r>
          <rPr>
            <sz val="8"/>
            <color indexed="8"/>
            <rFont val="Arial"/>
            <family val="2"/>
          </rPr>
          <t>not applicable</t>
        </r>
      </text>
    </comment>
    <comment ref="D20" authorId="0" shapeId="0" xr:uid="{00000000-0006-0000-0200-00003A000000}">
      <text>
        <r>
          <rPr>
            <sz val="8"/>
            <color indexed="8"/>
            <rFont val="Arial"/>
            <family val="2"/>
          </rPr>
          <t>not applicable</t>
        </r>
      </text>
    </comment>
    <comment ref="E20" authorId="0" shapeId="0" xr:uid="{00000000-0006-0000-0200-00003B000000}">
      <text>
        <r>
          <rPr>
            <sz val="8"/>
            <color indexed="8"/>
            <rFont val="Arial"/>
            <family val="2"/>
          </rPr>
          <t>not applicable</t>
        </r>
      </text>
    </comment>
    <comment ref="F20" authorId="0" shapeId="0" xr:uid="{00000000-0006-0000-0200-00003C000000}">
      <text>
        <r>
          <rPr>
            <sz val="8"/>
            <color indexed="8"/>
            <rFont val="Arial"/>
            <family val="2"/>
          </rPr>
          <t>not applicable</t>
        </r>
      </text>
    </comment>
    <comment ref="G20" authorId="0" shapeId="0" xr:uid="{00000000-0006-0000-0200-00003D000000}">
      <text>
        <r>
          <rPr>
            <sz val="8"/>
            <color indexed="8"/>
            <rFont val="Arial"/>
            <family val="2"/>
          </rPr>
          <t>not applicable</t>
        </r>
      </text>
    </comment>
    <comment ref="H20" authorId="0" shapeId="0" xr:uid="{00000000-0006-0000-0200-00003E000000}">
      <text>
        <r>
          <rPr>
            <sz val="8"/>
            <color indexed="8"/>
            <rFont val="Arial"/>
            <family val="2"/>
          </rPr>
          <t>not applicable</t>
        </r>
      </text>
    </comment>
    <comment ref="I20" authorId="0" shapeId="0" xr:uid="{00000000-0006-0000-0200-00003F000000}">
      <text>
        <r>
          <rPr>
            <sz val="8"/>
            <color indexed="8"/>
            <rFont val="Arial"/>
            <family val="2"/>
          </rPr>
          <t>not applicable</t>
        </r>
      </text>
    </comment>
    <comment ref="C21" authorId="0" shapeId="0" xr:uid="{00000000-0006-0000-0200-000040000000}">
      <text>
        <r>
          <rPr>
            <sz val="8"/>
            <color indexed="8"/>
            <rFont val="Arial"/>
            <family val="2"/>
          </rPr>
          <t>not applicable</t>
        </r>
      </text>
    </comment>
    <comment ref="D21" authorId="0" shapeId="0" xr:uid="{00000000-0006-0000-0200-000041000000}">
      <text>
        <r>
          <rPr>
            <sz val="8"/>
            <color indexed="8"/>
            <rFont val="Arial"/>
            <family val="2"/>
          </rPr>
          <t>not applicable</t>
        </r>
      </text>
    </comment>
    <comment ref="E21" authorId="0" shapeId="0" xr:uid="{00000000-0006-0000-0200-000042000000}">
      <text>
        <r>
          <rPr>
            <sz val="8"/>
            <color indexed="8"/>
            <rFont val="Arial"/>
            <family val="2"/>
          </rPr>
          <t>not applicable</t>
        </r>
      </text>
    </comment>
    <comment ref="F21" authorId="0" shapeId="0" xr:uid="{00000000-0006-0000-0200-000043000000}">
      <text>
        <r>
          <rPr>
            <sz val="8"/>
            <color indexed="8"/>
            <rFont val="Arial"/>
            <family val="2"/>
          </rPr>
          <t>not applicable</t>
        </r>
      </text>
    </comment>
    <comment ref="G21" authorId="0" shapeId="0" xr:uid="{00000000-0006-0000-0200-000044000000}">
      <text>
        <r>
          <rPr>
            <sz val="8"/>
            <color indexed="8"/>
            <rFont val="Arial"/>
            <family val="2"/>
          </rPr>
          <t>not applicable</t>
        </r>
      </text>
    </comment>
    <comment ref="H21" authorId="0" shapeId="0" xr:uid="{00000000-0006-0000-0200-000045000000}">
      <text>
        <r>
          <rPr>
            <sz val="8"/>
            <color indexed="8"/>
            <rFont val="Arial"/>
            <family val="2"/>
          </rPr>
          <t>not applicable</t>
        </r>
      </text>
    </comment>
    <comment ref="I21" authorId="0" shapeId="0" xr:uid="{00000000-0006-0000-0200-000046000000}">
      <text>
        <r>
          <rPr>
            <sz val="8"/>
            <color indexed="8"/>
            <rFont val="Arial"/>
            <family val="2"/>
          </rPr>
          <t>not applicable</t>
        </r>
      </text>
    </comment>
    <comment ref="C22" authorId="0" shapeId="0" xr:uid="{00000000-0006-0000-0200-000047000000}">
      <text>
        <r>
          <rPr>
            <sz val="8"/>
            <color indexed="8"/>
            <rFont val="Arial"/>
            <family val="2"/>
          </rPr>
          <t>not applicable</t>
        </r>
      </text>
    </comment>
    <comment ref="D22" authorId="0" shapeId="0" xr:uid="{00000000-0006-0000-0200-000048000000}">
      <text>
        <r>
          <rPr>
            <sz val="8"/>
            <color indexed="8"/>
            <rFont val="Arial"/>
            <family val="2"/>
          </rPr>
          <t>not applicable</t>
        </r>
      </text>
    </comment>
    <comment ref="E22" authorId="0" shapeId="0" xr:uid="{00000000-0006-0000-0200-000049000000}">
      <text>
        <r>
          <rPr>
            <sz val="8"/>
            <color indexed="8"/>
            <rFont val="Arial"/>
            <family val="2"/>
          </rPr>
          <t>not applicable</t>
        </r>
      </text>
    </comment>
    <comment ref="F22" authorId="0" shapeId="0" xr:uid="{00000000-0006-0000-0200-00004A000000}">
      <text>
        <r>
          <rPr>
            <sz val="8"/>
            <color indexed="8"/>
            <rFont val="Arial"/>
            <family val="2"/>
          </rPr>
          <t>not applicable</t>
        </r>
      </text>
    </comment>
    <comment ref="G22" authorId="0" shapeId="0" xr:uid="{00000000-0006-0000-0200-00004B000000}">
      <text>
        <r>
          <rPr>
            <sz val="8"/>
            <color indexed="8"/>
            <rFont val="Arial"/>
            <family val="2"/>
          </rPr>
          <t>not applicable</t>
        </r>
      </text>
    </comment>
    <comment ref="H22" authorId="0" shapeId="0" xr:uid="{00000000-0006-0000-0200-00004C000000}">
      <text>
        <r>
          <rPr>
            <sz val="8"/>
            <color indexed="8"/>
            <rFont val="Arial"/>
            <family val="2"/>
          </rPr>
          <t>not applicable</t>
        </r>
      </text>
    </comment>
    <comment ref="I22" authorId="0" shapeId="0" xr:uid="{00000000-0006-0000-0200-00004D000000}">
      <text>
        <r>
          <rPr>
            <sz val="8"/>
            <color indexed="8"/>
            <rFont val="Arial"/>
            <family val="2"/>
          </rPr>
          <t>not applicable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0300-000001000000}">
      <text>
        <r>
          <rPr>
            <sz val="8"/>
            <color indexed="81"/>
            <rFont val="arial"/>
            <family val="2"/>
          </rPr>
          <t xml:space="preserve">Data reported for the three month period. Data downloaded should be considered as an indicative measure of internet activity. Refer to paragraph 13 of the Explanatory Notes for more information.
</t>
        </r>
      </text>
    </comment>
    <comment ref="A7" authorId="0" shapeId="0" xr:uid="{00000000-0006-0000-0300-000002000000}">
      <text>
        <r>
          <rPr>
            <sz val="8"/>
            <color indexed="8"/>
            <rFont val="Arial"/>
            <family val="2"/>
          </rPr>
          <t>From December 2016, 'dial-up' is no longer a valid access connection response.</t>
        </r>
      </text>
    </comment>
    <comment ref="J7" authorId="0" shapeId="0" xr:uid="{00000000-0006-0000-0300-000003000000}">
      <text>
        <r>
          <rPr>
            <sz val="8"/>
            <color indexed="8"/>
            <rFont val="Arial"/>
            <family val="2"/>
          </rPr>
          <t>not applicable</t>
        </r>
      </text>
    </comment>
    <comment ref="K7" authorId="0" shapeId="0" xr:uid="{00000000-0006-0000-0300-000004000000}">
      <text>
        <r>
          <rPr>
            <sz val="8"/>
            <color indexed="8"/>
            <rFont val="Arial"/>
            <family val="2"/>
          </rPr>
          <t>not applicable</t>
        </r>
      </text>
    </comment>
    <comment ref="L7" authorId="0" shapeId="0" xr:uid="{00000000-0006-0000-0300-000005000000}">
      <text>
        <r>
          <rPr>
            <sz val="8"/>
            <color indexed="8"/>
            <rFont val="Arial"/>
            <family val="2"/>
          </rPr>
          <t>not applicable</t>
        </r>
      </text>
    </comment>
    <comment ref="M7" authorId="0" shapeId="0" xr:uid="{00000000-0006-0000-0300-000006000000}">
      <text>
        <r>
          <rPr>
            <sz val="8"/>
            <color indexed="8"/>
            <rFont val="Arial"/>
            <family val="2"/>
          </rPr>
          <t>not applicable</t>
        </r>
      </text>
    </comment>
    <comment ref="A9" authorId="0" shapeId="0" xr:uid="{00000000-0006-0000-0300-000007000000}">
      <text>
        <r>
          <rPr>
            <sz val="8"/>
            <color indexed="8"/>
            <rFont val="Arial"/>
            <family val="2"/>
          </rPr>
          <t>Fixed line includes DSL, cable, fibre and other fixed line broadband.</t>
        </r>
      </text>
    </comment>
    <comment ref="A10" authorId="0" shapeId="0" xr:uid="{00000000-0006-0000-0300-000008000000}">
      <text>
        <r>
          <rPr>
            <sz val="8"/>
            <color indexed="8"/>
            <rFont val="Arial"/>
            <family val="2"/>
          </rPr>
          <t>Wireless includes satellite, fixed wireless, mobile wireless via a datacard, dongle, USB modem or tablet SIM card and other wireless broadband. Excludes data downloaded via mobile handsets which is reported in the mobile handset section.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8" authorId="0" shapeId="0" xr:uid="{00000000-0006-0000-0500-000001000000}">
      <text>
        <r>
          <rPr>
            <sz val="8"/>
            <color indexed="8"/>
            <rFont val="Arial"/>
            <family val="2"/>
          </rPr>
          <t>Data reported for the three month period.</t>
        </r>
      </text>
    </comment>
  </commentList>
</comments>
</file>

<file path=xl/sharedStrings.xml><?xml version="1.0" encoding="utf-8"?>
<sst xmlns="http://schemas.openxmlformats.org/spreadsheetml/2006/main" count="199" uniqueCount="83">
  <si>
    <t>Contents</t>
  </si>
  <si>
    <t>Tables</t>
  </si>
  <si>
    <t>1</t>
  </si>
  <si>
    <r>
      <t xml:space="preserve">More information available from the </t>
    </r>
    <r>
      <rPr>
        <b/>
        <sz val="12"/>
        <color indexed="12"/>
        <rFont val="Arial"/>
        <family val="2"/>
      </rPr>
      <t>ABS website</t>
    </r>
  </si>
  <si>
    <t>Summary</t>
  </si>
  <si>
    <t>Explanatory Notes</t>
  </si>
  <si>
    <t>Inquiries</t>
  </si>
  <si>
    <t>Jun 2013</t>
  </si>
  <si>
    <t>Dec 2013</t>
  </si>
  <si>
    <t>Jun 2014</t>
  </si>
  <si>
    <t>Dec 2014</t>
  </si>
  <si>
    <t>Jun 2015</t>
  </si>
  <si>
    <t>Dec 2015</t>
  </si>
  <si>
    <t>Jun 2016</t>
  </si>
  <si>
    <t>Number of subscribers</t>
  </si>
  <si>
    <t>'000</t>
  </si>
  <si>
    <t>Broadband</t>
  </si>
  <si>
    <t>1.5Mbps to less than 8Mbps</t>
  </si>
  <si>
    <t>24Mbps or greater</t>
  </si>
  <si>
    <t>%</t>
  </si>
  <si>
    <t>8Mbps to less than 24Mbps</t>
  </si>
  <si>
    <t>Inquiries about these and related statistics, contact the National Information and Referral Service on 1300 135 070.</t>
  </si>
  <si>
    <r>
      <rPr>
        <sz val="10"/>
        <color indexed="8"/>
        <rFont val="Arial"/>
        <family val="2"/>
      </rPr>
      <t>The</t>
    </r>
    <r>
      <rPr>
        <sz val="10"/>
        <color indexed="12"/>
        <rFont val="Arial"/>
        <family val="2"/>
      </rPr>
      <t xml:space="preserve"> ABS Privacy Policy</t>
    </r>
    <r>
      <rPr>
        <sz val="10"/>
        <color indexed="8"/>
        <rFont val="Arial"/>
        <family val="2"/>
      </rPr>
      <t xml:space="preserve"> outlines how the ABS will handle personal information that you provide to us.</t>
    </r>
  </si>
  <si>
    <t>Volume of data downloaded by access connection</t>
  </si>
  <si>
    <t>Proportion of responding ISPs offering other services</t>
  </si>
  <si>
    <t>Dial-up</t>
  </si>
  <si>
    <t>DSL</t>
  </si>
  <si>
    <t>Cable</t>
  </si>
  <si>
    <t>Fibre</t>
  </si>
  <si>
    <t>Satellite</t>
  </si>
  <si>
    <t>Fixed wireless</t>
  </si>
  <si>
    <t>Mobile wireless</t>
  </si>
  <si>
    <t>Other broadband</t>
  </si>
  <si>
    <t>Total Broadband</t>
  </si>
  <si>
    <t>VoIP</t>
  </si>
  <si>
    <t>Home telephone</t>
  </si>
  <si>
    <t>Mobile telephone</t>
  </si>
  <si>
    <t>Email content filtering</t>
  </si>
  <si>
    <t>Web content filtering</t>
  </si>
  <si>
    <t>Digital television</t>
  </si>
  <si>
    <t>IPTV</t>
  </si>
  <si>
    <t>Naked DSL</t>
  </si>
  <si>
    <t>Other services offered</t>
  </si>
  <si>
    <t>No services provided</t>
  </si>
  <si>
    <t>Volume of data downloaded</t>
  </si>
  <si>
    <t>TB</t>
  </si>
  <si>
    <t>Fixed line</t>
  </si>
  <si>
    <t>Wireless</t>
  </si>
  <si>
    <t>Table 3 Volume of data downloaded by access connection</t>
  </si>
  <si>
    <t>Total Broadband subscribers</t>
  </si>
  <si>
    <t>Less than 1.5Mbps</t>
  </si>
  <si>
    <t>Dec 2016</t>
  </si>
  <si>
    <t>Less than 256kbps</t>
  </si>
  <si>
    <t>256kbps to 1.5Mbps</t>
  </si>
  <si>
    <t xml:space="preserve">            Australian Bureau of Statistics</t>
  </si>
  <si>
    <t>100Mbps or greater</t>
  </si>
  <si>
    <t>24Mbps to less than 100Mbps</t>
  </si>
  <si>
    <t>Table 4 Proportion of responding ISPs offering other services</t>
  </si>
  <si>
    <t>Table 1 Internet subscribers by type of access connection</t>
  </si>
  <si>
    <t>Number of mobile handset subscribers</t>
  </si>
  <si>
    <t>Mobile handset subscribers</t>
  </si>
  <si>
    <t>Table 5 Mobile handset subscribers</t>
  </si>
  <si>
    <t>Internet subscribers by advertised download speed</t>
  </si>
  <si>
    <t>Internet subscribers by type of access connection</t>
  </si>
  <si>
    <t>Table 2 Internet subscribers by advertised download speed</t>
  </si>
  <si>
    <t>Jun 2017</t>
  </si>
  <si>
    <t>© Commonwealth of Australia 2018</t>
  </si>
  <si>
    <t>Dec 2017</t>
  </si>
  <si>
    <t>81530DO001_201806 Internet Activity, Australia, June 2018</t>
  </si>
  <si>
    <t>Internet Activity, Australia, June 2018</t>
  </si>
  <si>
    <t>Jun 2018</t>
  </si>
  <si>
    <t>Released at 11:30 am (Canberra time) Tue 2 October 2018</t>
  </si>
  <si>
    <t>Cable + Fibre</t>
  </si>
  <si>
    <t>Dec 2008</t>
  </si>
  <si>
    <t>Jun 2009</t>
  </si>
  <si>
    <t>Dec 2009</t>
  </si>
  <si>
    <t>Jun 2010</t>
  </si>
  <si>
    <t>Dec 2010</t>
  </si>
  <si>
    <t>Jun 2011</t>
  </si>
  <si>
    <t>Dec 2011</t>
  </si>
  <si>
    <t>Jun 2012</t>
  </si>
  <si>
    <t>Dec 2012</t>
  </si>
  <si>
    <t>Total All connections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</si>
</sst>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C09]#,##0.00;[Red]&quot;-&quot;[$$-C09]#,##0.00"/>
    <numFmt numFmtId="165" formatCode="0.0%"/>
    <numFmt numFmtId="166" formatCode="0.0"/>
  </numFmts>
  <fonts count="39" x14ac:knownFonts="1">
    <font>
      <sz val="11"/>
      <color theme="1"/>
      <name val="Arial"/>
      <family val="2"/>
    </font>
    <font>
      <sz val="8"/>
      <color indexed="8"/>
      <name val="Arial"/>
      <family val="2"/>
    </font>
    <font>
      <b/>
      <sz val="12"/>
      <color indexed="12"/>
      <name val="Arial"/>
      <family val="2"/>
    </font>
    <font>
      <sz val="10"/>
      <color indexed="8"/>
      <name val="Arial"/>
      <family val="2"/>
    </font>
    <font>
      <sz val="10"/>
      <color indexed="12"/>
      <name val="Arial"/>
      <family val="2"/>
    </font>
    <font>
      <sz val="8"/>
      <name val="Arial"/>
      <family val="2"/>
    </font>
    <font>
      <b/>
      <sz val="8"/>
      <name val="Arial"/>
      <family val="2"/>
    </font>
    <font>
      <b/>
      <sz val="12"/>
      <name val="Arial"/>
      <family val="2"/>
    </font>
    <font>
      <sz val="8"/>
      <color indexed="81"/>
      <name val="arial"/>
      <family val="2"/>
    </font>
    <font>
      <sz val="11"/>
      <name val="Arial"/>
      <family val="2"/>
    </font>
    <font>
      <sz val="11"/>
      <color theme="1"/>
      <name val="Arial"/>
      <family val="2"/>
    </font>
    <font>
      <b/>
      <i/>
      <sz val="16"/>
      <color theme="1"/>
      <name val="Arial"/>
      <family val="2"/>
    </font>
    <font>
      <b/>
      <i/>
      <sz val="16"/>
      <color rgb="FF000000"/>
      <name val="Arial"/>
      <family val="2"/>
    </font>
    <font>
      <u/>
      <sz val="11"/>
      <color theme="10"/>
      <name val="Arial"/>
      <family val="2"/>
    </font>
    <font>
      <b/>
      <i/>
      <u/>
      <sz val="11"/>
      <color theme="1"/>
      <name val="Arial"/>
      <family val="2"/>
    </font>
    <font>
      <b/>
      <i/>
      <u/>
      <sz val="10"/>
      <color rgb="FF000000"/>
      <name val="Arial"/>
      <family val="2"/>
    </font>
    <font>
      <b/>
      <sz val="12"/>
      <color theme="1"/>
      <name val="Arial"/>
      <family val="2"/>
    </font>
    <font>
      <sz val="10"/>
      <color theme="1"/>
      <name val="Arial"/>
      <family val="2"/>
    </font>
    <font>
      <b/>
      <sz val="8"/>
      <color theme="1"/>
      <name val="Arial"/>
      <family val="2"/>
    </font>
    <font>
      <sz val="8"/>
      <color theme="1"/>
      <name val="Arial"/>
      <family val="2"/>
    </font>
    <font>
      <b/>
      <sz val="10"/>
      <color theme="1"/>
      <name val="Arial"/>
      <family val="2"/>
    </font>
    <font>
      <sz val="8"/>
      <color rgb="FF0000FF"/>
      <name val="Arial"/>
      <family val="2"/>
    </font>
    <font>
      <sz val="10"/>
      <color rgb="FF000000"/>
      <name val="Arial"/>
      <family val="2"/>
    </font>
    <font>
      <sz val="10"/>
      <color theme="10"/>
      <name val="Arial"/>
      <family val="2"/>
    </font>
    <font>
      <i/>
      <sz val="8"/>
      <color theme="1"/>
      <name val="Arial"/>
      <family val="2"/>
    </font>
    <font>
      <b/>
      <sz val="8"/>
      <color rgb="FF000000"/>
      <name val="Arial"/>
      <family val="2"/>
    </font>
    <font>
      <sz val="8"/>
      <color rgb="FF000000"/>
      <name val="Arial"/>
      <family val="2"/>
    </font>
    <font>
      <b/>
      <sz val="10"/>
      <color rgb="FF000000"/>
      <name val="Arial"/>
      <family val="2"/>
    </font>
    <font>
      <sz val="11"/>
      <color rgb="FFFF0000"/>
      <name val="Arial"/>
      <family val="2"/>
    </font>
    <font>
      <sz val="8"/>
      <color rgb="FFFF0000"/>
      <name val="Arial"/>
      <family val="2"/>
    </font>
    <font>
      <i/>
      <sz val="8"/>
      <color rgb="FFFF0000"/>
      <name val="Arial"/>
      <family val="2"/>
    </font>
    <font>
      <b/>
      <sz val="11"/>
      <color theme="1"/>
      <name val="Arial"/>
      <family val="2"/>
    </font>
    <font>
      <b/>
      <sz val="28"/>
      <name val="Calibri"/>
      <family val="2"/>
      <scheme val="minor"/>
    </font>
    <font>
      <sz val="11"/>
      <name val="Calibri"/>
      <family val="2"/>
      <scheme val="minor"/>
    </font>
    <font>
      <sz val="8"/>
      <color theme="10"/>
      <name val="Arial"/>
      <family val="2"/>
    </font>
    <font>
      <b/>
      <sz val="8"/>
      <color rgb="FFFF0000"/>
      <name val="Arial"/>
      <family val="2"/>
    </font>
    <font>
      <sz val="28"/>
      <name val="Calibri"/>
      <family val="2"/>
      <scheme val="minor"/>
    </font>
    <font>
      <sz val="12"/>
      <color theme="1"/>
      <name val="Arial"/>
      <family val="2"/>
    </font>
    <font>
      <sz val="10"/>
      <name val="Arial"/>
      <family val="2"/>
    </font>
  </fonts>
  <fills count="5">
    <fill>
      <patternFill patternType="none"/>
    </fill>
    <fill>
      <patternFill patternType="gray125"/>
    </fill>
    <fill>
      <patternFill patternType="solid">
        <fgColor rgb="FFE6E6E6"/>
        <bgColor indexed="64"/>
      </patternFill>
    </fill>
    <fill>
      <patternFill patternType="solid">
        <fgColor rgb="FFFFFF00"/>
        <bgColor indexed="64"/>
      </patternFill>
    </fill>
    <fill>
      <patternFill patternType="solid">
        <fgColor theme="9" tint="0.79998168889431442"/>
        <bgColor indexed="64"/>
      </patternFill>
    </fill>
  </fills>
  <borders count="3">
    <border>
      <left/>
      <right/>
      <top/>
      <bottom/>
      <diagonal/>
    </border>
    <border>
      <left/>
      <right/>
      <top/>
      <bottom style="thin">
        <color indexed="64"/>
      </bottom>
      <diagonal/>
    </border>
    <border>
      <left/>
      <right/>
      <top style="thin">
        <color rgb="FF000000"/>
      </top>
      <bottom/>
      <diagonal/>
    </border>
  </borders>
  <cellStyleXfs count="13">
    <xf numFmtId="0" fontId="0" fillId="0" borderId="0"/>
    <xf numFmtId="43" fontId="10" fillId="0" borderId="0" applyFont="0" applyFill="0" applyBorder="0" applyAlignment="0" applyProtection="0"/>
    <xf numFmtId="0" fontId="11" fillId="0" borderId="0">
      <alignment horizontal="center"/>
    </xf>
    <xf numFmtId="0" fontId="12" fillId="0" borderId="0" applyNumberFormat="0" applyFill="0" applyBorder="0" applyProtection="0">
      <alignment horizontal="center"/>
    </xf>
    <xf numFmtId="0" fontId="11" fillId="0" borderId="0">
      <alignment horizontal="center" textRotation="90"/>
    </xf>
    <xf numFmtId="0" fontId="12" fillId="0" borderId="0" applyNumberFormat="0" applyFill="0" applyBorder="0" applyProtection="0">
      <alignment horizontal="center" textRotation="90"/>
    </xf>
    <xf numFmtId="0" fontId="13" fillId="0" borderId="0" applyNumberFormat="0" applyFill="0" applyBorder="0" applyAlignment="0" applyProtection="0"/>
    <xf numFmtId="9" fontId="10" fillId="0" borderId="0" applyFont="0" applyFill="0" applyBorder="0" applyAlignment="0" applyProtection="0"/>
    <xf numFmtId="0" fontId="14" fillId="0" borderId="0"/>
    <xf numFmtId="0" fontId="15" fillId="0" borderId="0" applyNumberFormat="0" applyFill="0" applyBorder="0" applyAlignment="0" applyProtection="0"/>
    <xf numFmtId="164" fontId="14" fillId="0" borderId="0"/>
    <xf numFmtId="164" fontId="15" fillId="0" borderId="0" applyFill="0" applyBorder="0" applyAlignment="0" applyProtection="0"/>
    <xf numFmtId="0" fontId="38" fillId="0" borderId="0"/>
  </cellStyleXfs>
  <cellXfs count="80">
    <xf numFmtId="0" fontId="0" fillId="0" borderId="0" xfId="0"/>
    <xf numFmtId="0" fontId="16" fillId="0" borderId="0" xfId="0" applyFont="1" applyAlignment="1">
      <alignment horizontal="left"/>
    </xf>
    <xf numFmtId="0" fontId="17" fillId="0" borderId="0" xfId="0" applyFont="1" applyAlignment="1">
      <alignment horizontal="left"/>
    </xf>
    <xf numFmtId="0" fontId="18" fillId="0" borderId="0" xfId="0" applyFont="1" applyAlignment="1">
      <alignment horizontal="left"/>
    </xf>
    <xf numFmtId="0" fontId="19" fillId="0" borderId="0" xfId="0" applyFont="1" applyAlignment="1">
      <alignment horizontal="left"/>
    </xf>
    <xf numFmtId="0" fontId="20" fillId="0" borderId="0" xfId="0" applyFont="1" applyAlignment="1">
      <alignment horizontal="left"/>
    </xf>
    <xf numFmtId="0" fontId="21" fillId="0" borderId="0" xfId="0" applyFont="1" applyAlignment="1">
      <alignment horizontal="left"/>
    </xf>
    <xf numFmtId="0" fontId="19" fillId="0" borderId="0" xfId="0" applyFont="1" applyAlignment="1">
      <alignment horizontal="left" wrapText="1"/>
    </xf>
    <xf numFmtId="0" fontId="18" fillId="0" borderId="0" xfId="0" applyFont="1" applyAlignment="1">
      <alignment horizontal="right" wrapText="1"/>
    </xf>
    <xf numFmtId="0" fontId="19" fillId="0" borderId="0" xfId="0" applyFont="1" applyAlignment="1">
      <alignment horizontal="left" indent="2"/>
    </xf>
    <xf numFmtId="3" fontId="19" fillId="0" borderId="0" xfId="0" applyNumberFormat="1" applyFont="1" applyAlignment="1">
      <alignment horizontal="right"/>
    </xf>
    <xf numFmtId="0" fontId="22" fillId="0" borderId="0" xfId="0" applyFont="1" applyAlignment="1"/>
    <xf numFmtId="0" fontId="23" fillId="0" borderId="0" xfId="6" applyFont="1"/>
    <xf numFmtId="0" fontId="24" fillId="0" borderId="0" xfId="0" applyFont="1" applyAlignment="1">
      <alignment horizontal="left"/>
    </xf>
    <xf numFmtId="3" fontId="24" fillId="0" borderId="0" xfId="0" applyNumberFormat="1" applyFont="1" applyAlignment="1">
      <alignment horizontal="right"/>
    </xf>
    <xf numFmtId="0" fontId="21" fillId="0" borderId="0" xfId="0" applyFont="1" applyAlignment="1">
      <alignment horizontal="left"/>
    </xf>
    <xf numFmtId="0" fontId="18" fillId="0" borderId="0" xfId="0" applyFont="1" applyAlignment="1">
      <alignment horizontal="left" indent="1"/>
    </xf>
    <xf numFmtId="0" fontId="0" fillId="0" borderId="0" xfId="0"/>
    <xf numFmtId="0" fontId="25" fillId="0" borderId="0" xfId="0" applyFont="1" applyAlignment="1">
      <alignment horizontal="left"/>
    </xf>
    <xf numFmtId="0" fontId="26" fillId="0" borderId="0" xfId="0" applyFont="1" applyAlignment="1">
      <alignment horizontal="left"/>
    </xf>
    <xf numFmtId="0" fontId="27" fillId="0" borderId="0" xfId="0" applyFont="1" applyAlignment="1">
      <alignment horizontal="left"/>
    </xf>
    <xf numFmtId="0" fontId="26" fillId="0" borderId="0" xfId="0" applyFont="1" applyAlignment="1">
      <alignment horizontal="left" wrapText="1"/>
    </xf>
    <xf numFmtId="0" fontId="25" fillId="0" borderId="0" xfId="0" applyFont="1" applyAlignment="1">
      <alignment horizontal="right" wrapText="1"/>
    </xf>
    <xf numFmtId="0" fontId="26" fillId="0" borderId="0" xfId="0" applyFont="1" applyAlignment="1">
      <alignment horizontal="left" indent="1"/>
    </xf>
    <xf numFmtId="3" fontId="26" fillId="0" borderId="0" xfId="0" applyNumberFormat="1" applyFont="1" applyAlignment="1">
      <alignment horizontal="right"/>
    </xf>
    <xf numFmtId="0" fontId="26" fillId="0" borderId="0" xfId="0" applyFont="1" applyAlignment="1">
      <alignment horizontal="left" indent="2"/>
    </xf>
    <xf numFmtId="0" fontId="25" fillId="0" borderId="0" xfId="0" applyFont="1" applyAlignment="1">
      <alignment horizontal="left" indent="1"/>
    </xf>
    <xf numFmtId="3" fontId="25" fillId="0" borderId="0" xfId="0" applyNumberFormat="1" applyFont="1" applyAlignment="1">
      <alignment horizontal="right"/>
    </xf>
    <xf numFmtId="0" fontId="28" fillId="0" borderId="0" xfId="0" applyFont="1"/>
    <xf numFmtId="3" fontId="29" fillId="0" borderId="0" xfId="0" applyNumberFormat="1" applyFont="1" applyAlignment="1">
      <alignment horizontal="right"/>
    </xf>
    <xf numFmtId="3" fontId="30" fillId="0" borderId="0" xfId="0" applyNumberFormat="1" applyFont="1" applyAlignment="1">
      <alignment horizontal="right"/>
    </xf>
    <xf numFmtId="1" fontId="29" fillId="0" borderId="0" xfId="0" applyNumberFormat="1" applyFont="1"/>
    <xf numFmtId="3" fontId="30" fillId="0" borderId="0" xfId="0" applyNumberFormat="1" applyFont="1"/>
    <xf numFmtId="0" fontId="21" fillId="0" borderId="0" xfId="0" applyFont="1" applyAlignment="1">
      <alignment horizontal="left"/>
    </xf>
    <xf numFmtId="3" fontId="5" fillId="0" borderId="0" xfId="0" applyNumberFormat="1" applyFont="1" applyAlignment="1">
      <alignment horizontal="right"/>
    </xf>
    <xf numFmtId="0" fontId="31" fillId="0" borderId="0" xfId="0" applyFont="1"/>
    <xf numFmtId="0" fontId="5" fillId="0" borderId="0" xfId="0" applyFont="1"/>
    <xf numFmtId="49" fontId="6" fillId="0" borderId="0" xfId="0" applyNumberFormat="1" applyFont="1" applyAlignment="1">
      <alignment horizontal="right" wrapText="1"/>
    </xf>
    <xf numFmtId="0" fontId="5" fillId="0" borderId="0" xfId="0" applyFont="1" applyAlignment="1">
      <alignment horizontal="left" indent="3"/>
    </xf>
    <xf numFmtId="3" fontId="18" fillId="0" borderId="0" xfId="0" applyNumberFormat="1" applyFont="1" applyAlignment="1">
      <alignment horizontal="right"/>
    </xf>
    <xf numFmtId="3" fontId="6" fillId="0" borderId="0" xfId="0" applyNumberFormat="1" applyFont="1" applyAlignment="1">
      <alignment horizontal="right"/>
    </xf>
    <xf numFmtId="0" fontId="21" fillId="0" borderId="0" xfId="0" applyFont="1" applyAlignment="1">
      <alignment horizontal="left"/>
    </xf>
    <xf numFmtId="0" fontId="32" fillId="2" borderId="0" xfId="0" applyFont="1" applyFill="1" applyAlignment="1">
      <alignment vertical="center"/>
    </xf>
    <xf numFmtId="0" fontId="33" fillId="2" borderId="0" xfId="0" applyFont="1" applyFill="1"/>
    <xf numFmtId="0" fontId="33" fillId="0" borderId="0" xfId="0" applyFont="1" applyFill="1"/>
    <xf numFmtId="0" fontId="7" fillId="0" borderId="0" xfId="0" applyFont="1" applyAlignment="1">
      <alignment horizontal="left"/>
    </xf>
    <xf numFmtId="0" fontId="5" fillId="0" borderId="0" xfId="0" applyFont="1" applyAlignment="1">
      <alignment horizontal="left"/>
    </xf>
    <xf numFmtId="0" fontId="26" fillId="0" borderId="1" xfId="0" applyFont="1" applyBorder="1" applyAlignment="1">
      <alignment horizontal="left" wrapText="1"/>
    </xf>
    <xf numFmtId="0" fontId="25" fillId="0" borderId="1" xfId="0" applyFont="1" applyBorder="1" applyAlignment="1">
      <alignment horizontal="right" wrapText="1"/>
    </xf>
    <xf numFmtId="0" fontId="5" fillId="0" borderId="0" xfId="0" applyFont="1" applyAlignment="1">
      <alignment horizontal="left" indent="2"/>
    </xf>
    <xf numFmtId="0" fontId="21" fillId="0" borderId="0" xfId="0" applyFont="1" applyAlignment="1">
      <alignment horizontal="left"/>
    </xf>
    <xf numFmtId="49" fontId="6" fillId="0" borderId="1" xfId="0" applyNumberFormat="1" applyFont="1" applyBorder="1" applyAlignment="1">
      <alignment horizontal="right"/>
    </xf>
    <xf numFmtId="3" fontId="5" fillId="0" borderId="0" xfId="1" applyNumberFormat="1" applyFont="1" applyAlignment="1">
      <alignment horizontal="right"/>
    </xf>
    <xf numFmtId="3" fontId="6" fillId="0" borderId="0" xfId="1" applyNumberFormat="1" applyFont="1" applyAlignment="1">
      <alignment horizontal="right"/>
    </xf>
    <xf numFmtId="49" fontId="6" fillId="0" borderId="0" xfId="0" applyNumberFormat="1" applyFont="1" applyAlignment="1">
      <alignment horizontal="right"/>
    </xf>
    <xf numFmtId="0" fontId="5" fillId="0" borderId="0" xfId="0" applyFont="1" applyAlignment="1">
      <alignment horizontal="right"/>
    </xf>
    <xf numFmtId="3" fontId="5" fillId="0" borderId="0" xfId="0" applyNumberFormat="1" applyFont="1"/>
    <xf numFmtId="0" fontId="9" fillId="0" borderId="0" xfId="0" applyFont="1"/>
    <xf numFmtId="1" fontId="5" fillId="0" borderId="0" xfId="7" applyNumberFormat="1" applyFont="1" applyAlignment="1">
      <alignment horizontal="right"/>
    </xf>
    <xf numFmtId="0" fontId="34" fillId="0" borderId="0" xfId="6" applyFont="1" applyAlignment="1">
      <alignment horizontal="right"/>
    </xf>
    <xf numFmtId="0" fontId="21" fillId="0" borderId="0" xfId="0" applyFont="1" applyAlignment="1">
      <alignment horizontal="left"/>
    </xf>
    <xf numFmtId="0" fontId="19" fillId="0" borderId="0" xfId="0" quotePrefix="1" applyFont="1" applyAlignment="1">
      <alignment horizontal="left"/>
    </xf>
    <xf numFmtId="3" fontId="35" fillId="0" borderId="0" xfId="1" applyNumberFormat="1" applyFont="1" applyAlignment="1">
      <alignment horizontal="right"/>
    </xf>
    <xf numFmtId="166" fontId="0" fillId="0" borderId="0" xfId="0" applyNumberFormat="1"/>
    <xf numFmtId="2" fontId="0" fillId="0" borderId="0" xfId="0" applyNumberFormat="1"/>
    <xf numFmtId="0" fontId="0" fillId="2" borderId="0" xfId="0" applyFill="1"/>
    <xf numFmtId="49" fontId="18" fillId="0" borderId="0" xfId="0" applyNumberFormat="1" applyFont="1" applyAlignment="1">
      <alignment horizontal="right" wrapText="1"/>
    </xf>
    <xf numFmtId="0" fontId="0" fillId="0" borderId="0" xfId="0" applyFont="1"/>
    <xf numFmtId="49" fontId="18" fillId="0" borderId="1" xfId="0" applyNumberFormat="1" applyFont="1" applyBorder="1" applyAlignment="1">
      <alignment horizontal="right"/>
    </xf>
    <xf numFmtId="165" fontId="9" fillId="0" borderId="0" xfId="7" applyNumberFormat="1" applyFont="1"/>
    <xf numFmtId="0" fontId="36" fillId="2" borderId="0" xfId="0" applyFont="1" applyFill="1" applyAlignment="1">
      <alignment vertical="center"/>
    </xf>
    <xf numFmtId="4" fontId="26" fillId="0" borderId="0" xfId="0" applyNumberFormat="1" applyFont="1" applyAlignment="1">
      <alignment horizontal="right"/>
    </xf>
    <xf numFmtId="0" fontId="6" fillId="0" borderId="0" xfId="0" applyFont="1" applyAlignment="1">
      <alignment horizontal="right" wrapText="1"/>
    </xf>
    <xf numFmtId="3" fontId="26" fillId="3" borderId="0" xfId="0" applyNumberFormat="1" applyFont="1" applyFill="1" applyAlignment="1">
      <alignment horizontal="right"/>
    </xf>
    <xf numFmtId="3" fontId="25" fillId="0" borderId="0" xfId="0" applyNumberFormat="1" applyFont="1" applyAlignment="1">
      <alignment horizontal="left"/>
    </xf>
    <xf numFmtId="4" fontId="26" fillId="4" borderId="0" xfId="0" applyNumberFormat="1" applyFont="1" applyFill="1" applyAlignment="1">
      <alignment horizontal="right"/>
    </xf>
    <xf numFmtId="0" fontId="37" fillId="0" borderId="2" xfId="0" applyFont="1" applyFill="1" applyBorder="1" applyAlignment="1">
      <alignment horizontal="left"/>
    </xf>
    <xf numFmtId="0" fontId="16" fillId="0" borderId="0" xfId="0" applyFont="1" applyAlignment="1">
      <alignment horizontal="left"/>
    </xf>
    <xf numFmtId="0" fontId="21" fillId="0" borderId="0" xfId="0" applyFont="1" applyAlignment="1">
      <alignment horizontal="left"/>
    </xf>
    <xf numFmtId="4" fontId="0" fillId="0" borderId="0" xfId="0" applyNumberFormat="1"/>
  </cellXfs>
  <cellStyles count="13">
    <cellStyle name="Comma" xfId="1" builtinId="3"/>
    <cellStyle name="Heading" xfId="2" xr:uid="{00000000-0005-0000-0000-000001000000}"/>
    <cellStyle name="Heading 5" xfId="3" xr:uid="{00000000-0005-0000-0000-000002000000}"/>
    <cellStyle name="Heading1" xfId="4" xr:uid="{00000000-0005-0000-0000-000003000000}"/>
    <cellStyle name="Heading1 2" xfId="5" xr:uid="{00000000-0005-0000-0000-000004000000}"/>
    <cellStyle name="Hyperlink" xfId="6" builtinId="8"/>
    <cellStyle name="Normal" xfId="0" builtinId="0" customBuiltin="1"/>
    <cellStyle name="Normal 2" xfId="12" xr:uid="{00000000-0005-0000-0000-000007000000}"/>
    <cellStyle name="Percent" xfId="7" builtinId="5"/>
    <cellStyle name="Result" xfId="8" xr:uid="{00000000-0005-0000-0000-000009000000}"/>
    <cellStyle name="Result 2" xfId="9" xr:uid="{00000000-0005-0000-0000-00000A000000}"/>
    <cellStyle name="Result2" xfId="10" xr:uid="{00000000-0005-0000-0000-00000B000000}"/>
    <cellStyle name="Result2 2" xfId="11" xr:uid="{00000000-0005-0000-0000-00000C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Table_1!$A$22</c:f>
              <c:strCache>
                <c:ptCount val="1"/>
                <c:pt idx="0">
                  <c:v>DSL</c:v>
                </c:pt>
              </c:strCache>
            </c:strRef>
          </c:tx>
          <c:spPr>
            <a:ln w="28575" cap="rnd">
              <a:solidFill>
                <a:schemeClr val="accent1"/>
              </a:solidFill>
              <a:round/>
            </a:ln>
            <a:effectLst/>
          </c:spPr>
          <c:marker>
            <c:symbol val="none"/>
          </c:marker>
          <c:cat>
            <c:strRef>
              <c:f>Table_1!$L$5:$V$5</c:f>
              <c:strCache>
                <c:ptCount val="11"/>
                <c:pt idx="0">
                  <c:v>Jun 2013</c:v>
                </c:pt>
                <c:pt idx="1">
                  <c:v>Dec 2013</c:v>
                </c:pt>
                <c:pt idx="2">
                  <c:v>Jun 2014</c:v>
                </c:pt>
                <c:pt idx="3">
                  <c:v>Dec 2014</c:v>
                </c:pt>
                <c:pt idx="4">
                  <c:v>Jun 2015</c:v>
                </c:pt>
                <c:pt idx="5">
                  <c:v>Dec 2015</c:v>
                </c:pt>
                <c:pt idx="6">
                  <c:v>Jun 2016</c:v>
                </c:pt>
                <c:pt idx="7">
                  <c:v>Dec 2016</c:v>
                </c:pt>
                <c:pt idx="8">
                  <c:v>Jun 2017</c:v>
                </c:pt>
                <c:pt idx="9">
                  <c:v>Dec 2017</c:v>
                </c:pt>
                <c:pt idx="10">
                  <c:v>Jun 2018</c:v>
                </c:pt>
              </c:strCache>
            </c:strRef>
          </c:cat>
          <c:val>
            <c:numRef>
              <c:f>Table_1!$L$22:$V$22</c:f>
              <c:numCache>
                <c:formatCode>#,##0.00</c:formatCode>
                <c:ptCount val="11"/>
                <c:pt idx="0">
                  <c:v>38.736041430652207</c:v>
                </c:pt>
                <c:pt idx="1">
                  <c:v>39.509558764217154</c:v>
                </c:pt>
                <c:pt idx="2">
                  <c:v>40.57843294343855</c:v>
                </c:pt>
                <c:pt idx="3">
                  <c:v>40.178078953589157</c:v>
                </c:pt>
                <c:pt idx="4">
                  <c:v>40.009402914903617</c:v>
                </c:pt>
                <c:pt idx="5">
                  <c:v>38.853699984551213</c:v>
                </c:pt>
                <c:pt idx="6">
                  <c:v>37.843122508836579</c:v>
                </c:pt>
                <c:pt idx="7">
                  <c:v>35.03454423891241</c:v>
                </c:pt>
                <c:pt idx="8">
                  <c:v>30.789933081175441</c:v>
                </c:pt>
                <c:pt idx="9">
                  <c:v>26.082060665775213</c:v>
                </c:pt>
                <c:pt idx="10">
                  <c:v>21.956521739130437</c:v>
                </c:pt>
              </c:numCache>
            </c:numRef>
          </c:val>
          <c:smooth val="0"/>
          <c:extLst>
            <c:ext xmlns:c16="http://schemas.microsoft.com/office/drawing/2014/chart" uri="{C3380CC4-5D6E-409C-BE32-E72D297353CC}">
              <c16:uniqueId val="{00000000-AA14-4FF4-A0BB-F7C2ECB8AE8E}"/>
            </c:ext>
          </c:extLst>
        </c:ser>
        <c:ser>
          <c:idx val="1"/>
          <c:order val="1"/>
          <c:tx>
            <c:strRef>
              <c:f>Table_1!$A$23</c:f>
              <c:strCache>
                <c:ptCount val="1"/>
                <c:pt idx="0">
                  <c:v>Cable + Fibre</c:v>
                </c:pt>
              </c:strCache>
            </c:strRef>
          </c:tx>
          <c:spPr>
            <a:ln w="28575" cap="rnd">
              <a:solidFill>
                <a:schemeClr val="accent2"/>
              </a:solidFill>
              <a:round/>
            </a:ln>
            <a:effectLst/>
          </c:spPr>
          <c:marker>
            <c:symbol val="none"/>
          </c:marker>
          <c:cat>
            <c:strRef>
              <c:f>Table_1!$L$5:$V$5</c:f>
              <c:strCache>
                <c:ptCount val="11"/>
                <c:pt idx="0">
                  <c:v>Jun 2013</c:v>
                </c:pt>
                <c:pt idx="1">
                  <c:v>Dec 2013</c:v>
                </c:pt>
                <c:pt idx="2">
                  <c:v>Jun 2014</c:v>
                </c:pt>
                <c:pt idx="3">
                  <c:v>Dec 2014</c:v>
                </c:pt>
                <c:pt idx="4">
                  <c:v>Jun 2015</c:v>
                </c:pt>
                <c:pt idx="5">
                  <c:v>Dec 2015</c:v>
                </c:pt>
                <c:pt idx="6">
                  <c:v>Jun 2016</c:v>
                </c:pt>
                <c:pt idx="7">
                  <c:v>Dec 2016</c:v>
                </c:pt>
                <c:pt idx="8">
                  <c:v>Jun 2017</c:v>
                </c:pt>
                <c:pt idx="9">
                  <c:v>Dec 2017</c:v>
                </c:pt>
                <c:pt idx="10">
                  <c:v>Jun 2018</c:v>
                </c:pt>
              </c:strCache>
            </c:strRef>
          </c:cat>
          <c:val>
            <c:numRef>
              <c:f>Table_1!$L$23:$V$23</c:f>
              <c:numCache>
                <c:formatCode>#,##0.00</c:formatCode>
                <c:ptCount val="11"/>
                <c:pt idx="0">
                  <c:v>8.4884285483087876</c:v>
                </c:pt>
                <c:pt idx="1">
                  <c:v>8.9618456078083408</c:v>
                </c:pt>
                <c:pt idx="2">
                  <c:v>9.2052555680179466</c:v>
                </c:pt>
                <c:pt idx="3">
                  <c:v>10.164683634071389</c:v>
                </c:pt>
                <c:pt idx="4">
                  <c:v>11.095439586271743</c:v>
                </c:pt>
                <c:pt idx="5">
                  <c:v>12.737525104279316</c:v>
                </c:pt>
                <c:pt idx="6">
                  <c:v>14.958261261938782</c:v>
                </c:pt>
                <c:pt idx="7">
                  <c:v>18.416165218037293</c:v>
                </c:pt>
                <c:pt idx="8">
                  <c:v>22.941518766366016</c:v>
                </c:pt>
                <c:pt idx="9">
                  <c:v>27.426279118868322</c:v>
                </c:pt>
                <c:pt idx="10">
                  <c:v>31.093749999999996</c:v>
                </c:pt>
              </c:numCache>
            </c:numRef>
          </c:val>
          <c:smooth val="0"/>
          <c:extLst>
            <c:ext xmlns:c16="http://schemas.microsoft.com/office/drawing/2014/chart" uri="{C3380CC4-5D6E-409C-BE32-E72D297353CC}">
              <c16:uniqueId val="{00000001-AA14-4FF4-A0BB-F7C2ECB8AE8E}"/>
            </c:ext>
          </c:extLst>
        </c:ser>
        <c:ser>
          <c:idx val="2"/>
          <c:order val="2"/>
          <c:tx>
            <c:strRef>
              <c:f>Table_1!$A$24</c:f>
              <c:strCache>
                <c:ptCount val="1"/>
                <c:pt idx="0">
                  <c:v>Satellite</c:v>
                </c:pt>
              </c:strCache>
            </c:strRef>
          </c:tx>
          <c:spPr>
            <a:ln w="28575" cap="rnd">
              <a:solidFill>
                <a:schemeClr val="accent3"/>
              </a:solidFill>
              <a:round/>
            </a:ln>
            <a:effectLst/>
          </c:spPr>
          <c:marker>
            <c:symbol val="none"/>
          </c:marker>
          <c:cat>
            <c:strRef>
              <c:f>Table_1!$L$5:$V$5</c:f>
              <c:strCache>
                <c:ptCount val="11"/>
                <c:pt idx="0">
                  <c:v>Jun 2013</c:v>
                </c:pt>
                <c:pt idx="1">
                  <c:v>Dec 2013</c:v>
                </c:pt>
                <c:pt idx="2">
                  <c:v>Jun 2014</c:v>
                </c:pt>
                <c:pt idx="3">
                  <c:v>Dec 2014</c:v>
                </c:pt>
                <c:pt idx="4">
                  <c:v>Jun 2015</c:v>
                </c:pt>
                <c:pt idx="5">
                  <c:v>Dec 2015</c:v>
                </c:pt>
                <c:pt idx="6">
                  <c:v>Jun 2016</c:v>
                </c:pt>
                <c:pt idx="7">
                  <c:v>Dec 2016</c:v>
                </c:pt>
                <c:pt idx="8">
                  <c:v>Jun 2017</c:v>
                </c:pt>
                <c:pt idx="9">
                  <c:v>Dec 2017</c:v>
                </c:pt>
                <c:pt idx="10">
                  <c:v>Jun 2018</c:v>
                </c:pt>
              </c:strCache>
            </c:strRef>
          </c:cat>
          <c:val>
            <c:numRef>
              <c:f>Table_1!$L$24:$V$24</c:f>
              <c:numCache>
                <c:formatCode>#,##0.00</c:formatCode>
                <c:ptCount val="11"/>
                <c:pt idx="0">
                  <c:v>0.75254895614177053</c:v>
                </c:pt>
                <c:pt idx="1">
                  <c:v>0.73404856013551667</c:v>
                </c:pt>
                <c:pt idx="2">
                  <c:v>0.64092292901778558</c:v>
                </c:pt>
                <c:pt idx="3">
                  <c:v>0.59096997872508084</c:v>
                </c:pt>
                <c:pt idx="4">
                  <c:v>0.54066760695815708</c:v>
                </c:pt>
                <c:pt idx="5">
                  <c:v>0</c:v>
                </c:pt>
                <c:pt idx="6">
                  <c:v>0.46627058735053017</c:v>
                </c:pt>
                <c:pt idx="7">
                  <c:v>0.56459401233192186</c:v>
                </c:pt>
                <c:pt idx="8">
                  <c:v>0</c:v>
                </c:pt>
                <c:pt idx="9">
                  <c:v>0.84453515377577593</c:v>
                </c:pt>
                <c:pt idx="10">
                  <c:v>0.89673913043478259</c:v>
                </c:pt>
              </c:numCache>
            </c:numRef>
          </c:val>
          <c:smooth val="0"/>
          <c:extLst>
            <c:ext xmlns:c16="http://schemas.microsoft.com/office/drawing/2014/chart" uri="{C3380CC4-5D6E-409C-BE32-E72D297353CC}">
              <c16:uniqueId val="{00000002-AA14-4FF4-A0BB-F7C2ECB8AE8E}"/>
            </c:ext>
          </c:extLst>
        </c:ser>
        <c:ser>
          <c:idx val="3"/>
          <c:order val="3"/>
          <c:tx>
            <c:strRef>
              <c:f>Table_1!$A$25</c:f>
              <c:strCache>
                <c:ptCount val="1"/>
                <c:pt idx="0">
                  <c:v>Fixed wireless</c:v>
                </c:pt>
              </c:strCache>
            </c:strRef>
          </c:tx>
          <c:spPr>
            <a:ln w="28575" cap="rnd">
              <a:solidFill>
                <a:schemeClr val="accent4"/>
              </a:solidFill>
              <a:round/>
            </a:ln>
            <a:effectLst/>
          </c:spPr>
          <c:marker>
            <c:symbol val="none"/>
          </c:marker>
          <c:cat>
            <c:strRef>
              <c:f>Table_1!$L$5:$V$5</c:f>
              <c:strCache>
                <c:ptCount val="11"/>
                <c:pt idx="0">
                  <c:v>Jun 2013</c:v>
                </c:pt>
                <c:pt idx="1">
                  <c:v>Dec 2013</c:v>
                </c:pt>
                <c:pt idx="2">
                  <c:v>Jun 2014</c:v>
                </c:pt>
                <c:pt idx="3">
                  <c:v>Dec 2014</c:v>
                </c:pt>
                <c:pt idx="4">
                  <c:v>Jun 2015</c:v>
                </c:pt>
                <c:pt idx="5">
                  <c:v>Dec 2015</c:v>
                </c:pt>
                <c:pt idx="6">
                  <c:v>Jun 2016</c:v>
                </c:pt>
                <c:pt idx="7">
                  <c:v>Dec 2016</c:v>
                </c:pt>
                <c:pt idx="8">
                  <c:v>Jun 2017</c:v>
                </c:pt>
                <c:pt idx="9">
                  <c:v>Dec 2017</c:v>
                </c:pt>
                <c:pt idx="10">
                  <c:v>Jun 2018</c:v>
                </c:pt>
              </c:strCache>
            </c:strRef>
          </c:cat>
          <c:val>
            <c:numRef>
              <c:f>Table_1!$L$25:$V$25</c:f>
              <c:numCache>
                <c:formatCode>#,##0.00</c:formatCode>
                <c:ptCount val="11"/>
                <c:pt idx="0">
                  <c:v>0.3965042887198576</c:v>
                </c:pt>
                <c:pt idx="1">
                  <c:v>0.38719044930225055</c:v>
                </c:pt>
                <c:pt idx="2">
                  <c:v>0.40057683063611604</c:v>
                </c:pt>
                <c:pt idx="3">
                  <c:v>0.52793318099440545</c:v>
                </c:pt>
                <c:pt idx="4">
                  <c:v>0</c:v>
                </c:pt>
                <c:pt idx="5">
                  <c:v>0.64884906534837017</c:v>
                </c:pt>
                <c:pt idx="6">
                  <c:v>0.62420094758216138</c:v>
                </c:pt>
                <c:pt idx="7">
                  <c:v>0.75774459549810569</c:v>
                </c:pt>
                <c:pt idx="8">
                  <c:v>1.0037823683444864</c:v>
                </c:pt>
                <c:pt idx="9">
                  <c:v>1.4005207966781617</c:v>
                </c:pt>
                <c:pt idx="10">
                  <c:v>1.4741847826086956</c:v>
                </c:pt>
              </c:numCache>
            </c:numRef>
          </c:val>
          <c:smooth val="0"/>
          <c:extLst>
            <c:ext xmlns:c16="http://schemas.microsoft.com/office/drawing/2014/chart" uri="{C3380CC4-5D6E-409C-BE32-E72D297353CC}">
              <c16:uniqueId val="{00000003-AA14-4FF4-A0BB-F7C2ECB8AE8E}"/>
            </c:ext>
          </c:extLst>
        </c:ser>
        <c:ser>
          <c:idx val="4"/>
          <c:order val="4"/>
          <c:tx>
            <c:strRef>
              <c:f>Table_1!$A$26</c:f>
              <c:strCache>
                <c:ptCount val="1"/>
                <c:pt idx="0">
                  <c:v>Mobile wireless</c:v>
                </c:pt>
              </c:strCache>
            </c:strRef>
          </c:tx>
          <c:spPr>
            <a:ln w="28575" cap="rnd">
              <a:solidFill>
                <a:schemeClr val="accent5"/>
              </a:solidFill>
              <a:round/>
            </a:ln>
            <a:effectLst/>
          </c:spPr>
          <c:marker>
            <c:symbol val="none"/>
          </c:marker>
          <c:cat>
            <c:strRef>
              <c:f>Table_1!$L$5:$V$5</c:f>
              <c:strCache>
                <c:ptCount val="11"/>
                <c:pt idx="0">
                  <c:v>Jun 2013</c:v>
                </c:pt>
                <c:pt idx="1">
                  <c:v>Dec 2013</c:v>
                </c:pt>
                <c:pt idx="2">
                  <c:v>Jun 2014</c:v>
                </c:pt>
                <c:pt idx="3">
                  <c:v>Dec 2014</c:v>
                </c:pt>
                <c:pt idx="4">
                  <c:v>Jun 2015</c:v>
                </c:pt>
                <c:pt idx="5">
                  <c:v>Dec 2015</c:v>
                </c:pt>
                <c:pt idx="6">
                  <c:v>Jun 2016</c:v>
                </c:pt>
                <c:pt idx="7">
                  <c:v>Dec 2016</c:v>
                </c:pt>
                <c:pt idx="8">
                  <c:v>Jun 2017</c:v>
                </c:pt>
                <c:pt idx="9">
                  <c:v>Dec 2017</c:v>
                </c:pt>
                <c:pt idx="10">
                  <c:v>Jun 2018</c:v>
                </c:pt>
              </c:strCache>
            </c:strRef>
          </c:cat>
          <c:val>
            <c:numRef>
              <c:f>Table_1!$L$26:$V$26</c:f>
              <c:numCache>
                <c:formatCode>#,##0.00</c:formatCode>
                <c:ptCount val="11"/>
                <c:pt idx="0">
                  <c:v>49.765334196471919</c:v>
                </c:pt>
                <c:pt idx="1">
                  <c:v>48.721464870533197</c:v>
                </c:pt>
                <c:pt idx="2">
                  <c:v>47.700688992148692</c:v>
                </c:pt>
                <c:pt idx="3">
                  <c:v>47.246079899141122</c:v>
                </c:pt>
                <c:pt idx="4">
                  <c:v>47.045917567779341</c:v>
                </c:pt>
                <c:pt idx="5">
                  <c:v>46.53947165147536</c:v>
                </c:pt>
                <c:pt idx="6">
                  <c:v>45.416259306610513</c:v>
                </c:pt>
                <c:pt idx="7">
                  <c:v>45.219523066636953</c:v>
                </c:pt>
                <c:pt idx="8">
                  <c:v>44.421006691882454</c:v>
                </c:pt>
                <c:pt idx="9">
                  <c:v>44.239566471954397</c:v>
                </c:pt>
                <c:pt idx="10">
                  <c:v>44.572010869565219</c:v>
                </c:pt>
              </c:numCache>
            </c:numRef>
          </c:val>
          <c:smooth val="0"/>
          <c:extLst>
            <c:ext xmlns:c16="http://schemas.microsoft.com/office/drawing/2014/chart" uri="{C3380CC4-5D6E-409C-BE32-E72D297353CC}">
              <c16:uniqueId val="{00000004-AA14-4FF4-A0BB-F7C2ECB8AE8E}"/>
            </c:ext>
          </c:extLst>
        </c:ser>
        <c:ser>
          <c:idx val="5"/>
          <c:order val="5"/>
          <c:tx>
            <c:strRef>
              <c:f>Table_1!$A$27</c:f>
              <c:strCache>
                <c:ptCount val="1"/>
                <c:pt idx="0">
                  <c:v>Other broadband</c:v>
                </c:pt>
              </c:strCache>
            </c:strRef>
          </c:tx>
          <c:spPr>
            <a:ln w="28575" cap="rnd">
              <a:solidFill>
                <a:schemeClr val="accent6"/>
              </a:solidFill>
              <a:round/>
            </a:ln>
            <a:effectLst/>
          </c:spPr>
          <c:marker>
            <c:symbol val="none"/>
          </c:marker>
          <c:cat>
            <c:strRef>
              <c:f>Table_1!$L$5:$V$5</c:f>
              <c:strCache>
                <c:ptCount val="11"/>
                <c:pt idx="0">
                  <c:v>Jun 2013</c:v>
                </c:pt>
                <c:pt idx="1">
                  <c:v>Dec 2013</c:v>
                </c:pt>
                <c:pt idx="2">
                  <c:v>Jun 2014</c:v>
                </c:pt>
                <c:pt idx="3">
                  <c:v>Dec 2014</c:v>
                </c:pt>
                <c:pt idx="4">
                  <c:v>Jun 2015</c:v>
                </c:pt>
                <c:pt idx="5">
                  <c:v>Dec 2015</c:v>
                </c:pt>
                <c:pt idx="6">
                  <c:v>Jun 2016</c:v>
                </c:pt>
                <c:pt idx="7">
                  <c:v>Dec 2016</c:v>
                </c:pt>
                <c:pt idx="8">
                  <c:v>Jun 2017</c:v>
                </c:pt>
                <c:pt idx="9">
                  <c:v>Dec 2017</c:v>
                </c:pt>
                <c:pt idx="10">
                  <c:v>Jun 2018</c:v>
                </c:pt>
              </c:strCache>
            </c:strRef>
          </c:cat>
          <c:val>
            <c:numRef>
              <c:f>Table_1!$L$27:$V$27</c:f>
              <c:numCache>
                <c:formatCode>#,##0.00</c:formatCode>
                <c:ptCount val="11"/>
                <c:pt idx="0">
                  <c:v>2.4275772778766792E-2</c:v>
                </c:pt>
                <c:pt idx="1">
                  <c:v>2.4199403081390659E-2</c:v>
                </c:pt>
                <c:pt idx="2">
                  <c:v>1.6023073225444641E-2</c:v>
                </c:pt>
                <c:pt idx="3">
                  <c:v>3.9397998581672047E-2</c:v>
                </c:pt>
                <c:pt idx="4">
                  <c:v>0</c:v>
                </c:pt>
                <c:pt idx="5">
                  <c:v>0</c:v>
                </c:pt>
                <c:pt idx="6">
                  <c:v>7.5204933443633907E-3</c:v>
                </c:pt>
                <c:pt idx="7">
                  <c:v>7.4288685833147619E-3</c:v>
                </c:pt>
                <c:pt idx="8">
                  <c:v>0</c:v>
                </c:pt>
                <c:pt idx="9">
                  <c:v>0</c:v>
                </c:pt>
                <c:pt idx="10">
                  <c:v>6.793478260869565E-3</c:v>
                </c:pt>
              </c:numCache>
            </c:numRef>
          </c:val>
          <c:smooth val="0"/>
          <c:extLst>
            <c:ext xmlns:c16="http://schemas.microsoft.com/office/drawing/2014/chart" uri="{C3380CC4-5D6E-409C-BE32-E72D297353CC}">
              <c16:uniqueId val="{00000005-AA14-4FF4-A0BB-F7C2ECB8AE8E}"/>
            </c:ext>
          </c:extLst>
        </c:ser>
        <c:dLbls>
          <c:showLegendKey val="0"/>
          <c:showVal val="0"/>
          <c:showCatName val="0"/>
          <c:showSerName val="0"/>
          <c:showPercent val="0"/>
          <c:showBubbleSize val="0"/>
        </c:dLbls>
        <c:smooth val="0"/>
        <c:axId val="2042470479"/>
        <c:axId val="1733058239"/>
      </c:lineChart>
      <c:catAx>
        <c:axId val="2042470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058239"/>
        <c:crosses val="autoZero"/>
        <c:auto val="1"/>
        <c:lblAlgn val="ctr"/>
        <c:lblOffset val="100"/>
        <c:noMultiLvlLbl val="0"/>
      </c:catAx>
      <c:valAx>
        <c:axId val="173305823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4704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0</xdr:colOff>
      <xdr:row>1</xdr:row>
      <xdr:rowOff>9525</xdr:rowOff>
    </xdr:to>
    <xdr:pic>
      <xdr:nvPicPr>
        <xdr:cNvPr id="1176" name="Picture 2">
          <a:extLst>
            <a:ext uri="{FF2B5EF4-FFF2-40B4-BE49-F238E27FC236}">
              <a16:creationId xmlns:a16="http://schemas.microsoft.com/office/drawing/2014/main" id="{6FE52916-61A8-488A-A2B3-49411167447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19150" cy="885825"/>
        </a:xfrm>
        <a:prstGeom prst="rect">
          <a:avLst/>
        </a:prstGeom>
        <a:solidFill>
          <a:srgbClr val="E6E6E6"/>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866775</xdr:colOff>
      <xdr:row>1</xdr:row>
      <xdr:rowOff>9525</xdr:rowOff>
    </xdr:to>
    <xdr:pic>
      <xdr:nvPicPr>
        <xdr:cNvPr id="4301" name="Picture 2">
          <a:extLst>
            <a:ext uri="{FF2B5EF4-FFF2-40B4-BE49-F238E27FC236}">
              <a16:creationId xmlns:a16="http://schemas.microsoft.com/office/drawing/2014/main" id="{70078A6F-EF36-494C-AB83-AFB8FD58C095}"/>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66775" cy="885825"/>
        </a:xfrm>
        <a:prstGeom prst="rect">
          <a:avLst/>
        </a:prstGeom>
        <a:solidFill>
          <a:srgbClr val="E6E6E6"/>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280987</xdr:colOff>
      <xdr:row>30</xdr:row>
      <xdr:rowOff>133350</xdr:rowOff>
    </xdr:from>
    <xdr:to>
      <xdr:col>9</xdr:col>
      <xdr:colOff>52387</xdr:colOff>
      <xdr:row>45</xdr:row>
      <xdr:rowOff>161925</xdr:rowOff>
    </xdr:to>
    <xdr:graphicFrame macro="">
      <xdr:nvGraphicFramePr>
        <xdr:cNvPr id="2" name="Chart 1">
          <a:extLst>
            <a:ext uri="{FF2B5EF4-FFF2-40B4-BE49-F238E27FC236}">
              <a16:creationId xmlns:a16="http://schemas.microsoft.com/office/drawing/2014/main" id="{FC4D0881-E058-431B-A3BA-48B8A76936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866775</xdr:colOff>
      <xdr:row>1</xdr:row>
      <xdr:rowOff>9525</xdr:rowOff>
    </xdr:to>
    <xdr:pic>
      <xdr:nvPicPr>
        <xdr:cNvPr id="22904" name="Picture 1">
          <a:extLst>
            <a:ext uri="{FF2B5EF4-FFF2-40B4-BE49-F238E27FC236}">
              <a16:creationId xmlns:a16="http://schemas.microsoft.com/office/drawing/2014/main" id="{34A350C4-4646-4413-9A0C-859C8B71FA87}"/>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66775" cy="885825"/>
        </a:xfrm>
        <a:prstGeom prst="rect">
          <a:avLst/>
        </a:prstGeom>
        <a:solidFill>
          <a:srgbClr val="E6E6E6"/>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866775</xdr:colOff>
      <xdr:row>1</xdr:row>
      <xdr:rowOff>9525</xdr:rowOff>
    </xdr:to>
    <xdr:pic>
      <xdr:nvPicPr>
        <xdr:cNvPr id="22905" name="Picture 2">
          <a:extLst>
            <a:ext uri="{FF2B5EF4-FFF2-40B4-BE49-F238E27FC236}">
              <a16:creationId xmlns:a16="http://schemas.microsoft.com/office/drawing/2014/main" id="{CFC6CBD6-1733-47AC-B2BE-105BC8850F26}"/>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66775" cy="885825"/>
        </a:xfrm>
        <a:prstGeom prst="rect">
          <a:avLst/>
        </a:prstGeom>
        <a:solidFill>
          <a:srgbClr val="E6E6E6"/>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866775</xdr:colOff>
      <xdr:row>1</xdr:row>
      <xdr:rowOff>9525</xdr:rowOff>
    </xdr:to>
    <xdr:pic>
      <xdr:nvPicPr>
        <xdr:cNvPr id="17677" name="Picture 2">
          <a:extLst>
            <a:ext uri="{FF2B5EF4-FFF2-40B4-BE49-F238E27FC236}">
              <a16:creationId xmlns:a16="http://schemas.microsoft.com/office/drawing/2014/main" id="{2A6F96A6-2351-4BFF-8C5D-A5A91422CC9C}"/>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66775" cy="885825"/>
        </a:xfrm>
        <a:prstGeom prst="rect">
          <a:avLst/>
        </a:prstGeom>
        <a:solidFill>
          <a:srgbClr val="E6E6E6"/>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866775</xdr:colOff>
      <xdr:row>1</xdr:row>
      <xdr:rowOff>9525</xdr:rowOff>
    </xdr:to>
    <xdr:pic>
      <xdr:nvPicPr>
        <xdr:cNvPr id="17678" name="Picture 1">
          <a:extLst>
            <a:ext uri="{FF2B5EF4-FFF2-40B4-BE49-F238E27FC236}">
              <a16:creationId xmlns:a16="http://schemas.microsoft.com/office/drawing/2014/main" id="{0215A5BB-C61C-43FC-BABD-041B6CE953B7}"/>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66775" cy="885825"/>
        </a:xfrm>
        <a:prstGeom prst="rect">
          <a:avLst/>
        </a:prstGeom>
        <a:solidFill>
          <a:srgbClr val="E6E6E6"/>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866775</xdr:colOff>
      <xdr:row>1</xdr:row>
      <xdr:rowOff>9525</xdr:rowOff>
    </xdr:to>
    <xdr:pic>
      <xdr:nvPicPr>
        <xdr:cNvPr id="17679" name="Picture 3">
          <a:extLst>
            <a:ext uri="{FF2B5EF4-FFF2-40B4-BE49-F238E27FC236}">
              <a16:creationId xmlns:a16="http://schemas.microsoft.com/office/drawing/2014/main" id="{92EE7C75-D105-4AD8-8295-0F2BD4D2B286}"/>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66775" cy="885825"/>
        </a:xfrm>
        <a:prstGeom prst="rect">
          <a:avLst/>
        </a:prstGeom>
        <a:solidFill>
          <a:srgbClr val="E6E6E6"/>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866775</xdr:colOff>
      <xdr:row>1</xdr:row>
      <xdr:rowOff>9525</xdr:rowOff>
    </xdr:to>
    <xdr:pic>
      <xdr:nvPicPr>
        <xdr:cNvPr id="24869" name="Picture 2">
          <a:extLst>
            <a:ext uri="{FF2B5EF4-FFF2-40B4-BE49-F238E27FC236}">
              <a16:creationId xmlns:a16="http://schemas.microsoft.com/office/drawing/2014/main" id="{FED47E55-5BD3-407B-8660-43D2F9ECA6D8}"/>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66775" cy="885825"/>
        </a:xfrm>
        <a:prstGeom prst="rect">
          <a:avLst/>
        </a:prstGeom>
        <a:solidFill>
          <a:srgbClr val="E6E6E6"/>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866775</xdr:colOff>
      <xdr:row>1</xdr:row>
      <xdr:rowOff>9525</xdr:rowOff>
    </xdr:to>
    <xdr:pic>
      <xdr:nvPicPr>
        <xdr:cNvPr id="24870" name="Picture 2">
          <a:extLst>
            <a:ext uri="{FF2B5EF4-FFF2-40B4-BE49-F238E27FC236}">
              <a16:creationId xmlns:a16="http://schemas.microsoft.com/office/drawing/2014/main" id="{C13621C2-7769-4517-B2AF-2110043B62CF}"/>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66775" cy="885825"/>
        </a:xfrm>
        <a:prstGeom prst="rect">
          <a:avLst/>
        </a:prstGeom>
        <a:solidFill>
          <a:srgbClr val="E6E6E6"/>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866775</xdr:colOff>
      <xdr:row>1</xdr:row>
      <xdr:rowOff>9525</xdr:rowOff>
    </xdr:to>
    <xdr:pic>
      <xdr:nvPicPr>
        <xdr:cNvPr id="24871" name="Picture 1">
          <a:extLst>
            <a:ext uri="{FF2B5EF4-FFF2-40B4-BE49-F238E27FC236}">
              <a16:creationId xmlns:a16="http://schemas.microsoft.com/office/drawing/2014/main" id="{9D3876DD-AE33-4375-8CC6-7F4DA54B44DD}"/>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66775" cy="885825"/>
        </a:xfrm>
        <a:prstGeom prst="rect">
          <a:avLst/>
        </a:prstGeom>
        <a:solidFill>
          <a:srgbClr val="E6E6E6"/>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866775</xdr:colOff>
      <xdr:row>1</xdr:row>
      <xdr:rowOff>9525</xdr:rowOff>
    </xdr:to>
    <xdr:pic>
      <xdr:nvPicPr>
        <xdr:cNvPr id="24872" name="Picture 4">
          <a:extLst>
            <a:ext uri="{FF2B5EF4-FFF2-40B4-BE49-F238E27FC236}">
              <a16:creationId xmlns:a16="http://schemas.microsoft.com/office/drawing/2014/main" id="{BE833AC6-5D05-4E9E-9475-8D6457F91329}"/>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66775" cy="885825"/>
        </a:xfrm>
        <a:prstGeom prst="rect">
          <a:avLst/>
        </a:prstGeom>
        <a:solidFill>
          <a:srgbClr val="E6E6E6"/>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866775</xdr:colOff>
      <xdr:row>1</xdr:row>
      <xdr:rowOff>9525</xdr:rowOff>
    </xdr:to>
    <xdr:pic>
      <xdr:nvPicPr>
        <xdr:cNvPr id="25948" name="Picture 1">
          <a:extLst>
            <a:ext uri="{FF2B5EF4-FFF2-40B4-BE49-F238E27FC236}">
              <a16:creationId xmlns:a16="http://schemas.microsoft.com/office/drawing/2014/main" id="{0D319432-1B9E-428A-9A00-363B357EF762}"/>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66775" cy="885825"/>
        </a:xfrm>
        <a:prstGeom prst="rect">
          <a:avLst/>
        </a:prstGeom>
        <a:solidFill>
          <a:srgbClr val="E6E6E6"/>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866775</xdr:colOff>
      <xdr:row>1</xdr:row>
      <xdr:rowOff>9525</xdr:rowOff>
    </xdr:to>
    <xdr:pic>
      <xdr:nvPicPr>
        <xdr:cNvPr id="25949" name="Picture 2">
          <a:extLst>
            <a:ext uri="{FF2B5EF4-FFF2-40B4-BE49-F238E27FC236}">
              <a16:creationId xmlns:a16="http://schemas.microsoft.com/office/drawing/2014/main" id="{6171F3C9-4BAE-44F2-89D0-1ADE314A9846}"/>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66775" cy="885825"/>
        </a:xfrm>
        <a:prstGeom prst="rect">
          <a:avLst/>
        </a:prstGeom>
        <a:solidFill>
          <a:srgbClr val="E6E6E6"/>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866775</xdr:colOff>
      <xdr:row>1</xdr:row>
      <xdr:rowOff>9525</xdr:rowOff>
    </xdr:to>
    <xdr:pic>
      <xdr:nvPicPr>
        <xdr:cNvPr id="25950" name="Picture 3">
          <a:extLst>
            <a:ext uri="{FF2B5EF4-FFF2-40B4-BE49-F238E27FC236}">
              <a16:creationId xmlns:a16="http://schemas.microsoft.com/office/drawing/2014/main" id="{EBAB715E-3396-4ABC-9C27-2DB8B1D20D17}"/>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66775" cy="885825"/>
        </a:xfrm>
        <a:prstGeom prst="rect">
          <a:avLst/>
        </a:prstGeom>
        <a:solidFill>
          <a:srgbClr val="E6E6E6"/>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866775</xdr:colOff>
      <xdr:row>1</xdr:row>
      <xdr:rowOff>9525</xdr:rowOff>
    </xdr:to>
    <xdr:pic>
      <xdr:nvPicPr>
        <xdr:cNvPr id="25951" name="Picture 1">
          <a:extLst>
            <a:ext uri="{FF2B5EF4-FFF2-40B4-BE49-F238E27FC236}">
              <a16:creationId xmlns:a16="http://schemas.microsoft.com/office/drawing/2014/main" id="{114658B8-B273-48F2-BF4C-0F1CD91041A3}"/>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66775" cy="885825"/>
        </a:xfrm>
        <a:prstGeom prst="rect">
          <a:avLst/>
        </a:prstGeom>
        <a:solidFill>
          <a:srgbClr val="E6E6E6"/>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866775</xdr:colOff>
      <xdr:row>1</xdr:row>
      <xdr:rowOff>9525</xdr:rowOff>
    </xdr:to>
    <xdr:pic>
      <xdr:nvPicPr>
        <xdr:cNvPr id="25952" name="Picture 5">
          <a:extLst>
            <a:ext uri="{FF2B5EF4-FFF2-40B4-BE49-F238E27FC236}">
              <a16:creationId xmlns:a16="http://schemas.microsoft.com/office/drawing/2014/main" id="{4C8C177B-A2CF-4D35-8B49-4274194C2823}"/>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66775" cy="885825"/>
        </a:xfrm>
        <a:prstGeom prst="rect">
          <a:avLst/>
        </a:prstGeom>
        <a:solidFill>
          <a:srgbClr val="E6E6E6"/>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exnote/8153.0" TargetMode="External"/><Relationship Id="rId7" Type="http://schemas.openxmlformats.org/officeDocument/2006/relationships/drawing" Target="../drawings/drawing1.xml"/><Relationship Id="rId2" Type="http://schemas.openxmlformats.org/officeDocument/2006/relationships/hyperlink" Target="http://www.abs.gov.au/ausstats/abs@.nsf/mf/8153.0" TargetMode="External"/><Relationship Id="rId1" Type="http://schemas.openxmlformats.org/officeDocument/2006/relationships/hyperlink" Target="http://www.abs.gov.au/" TargetMode="External"/><Relationship Id="rId6" Type="http://schemas.openxmlformats.org/officeDocument/2006/relationships/printerSettings" Target="../printerSettings/printerSettings1.bin"/><Relationship Id="rId5" Type="http://schemas.openxmlformats.org/officeDocument/2006/relationships/hyperlink" Target="http://www.abs.gov.au/websitedbs/D3310114.nsf/Home/Privacy?opendocument" TargetMode="External"/><Relationship Id="rId4" Type="http://schemas.openxmlformats.org/officeDocument/2006/relationships/hyperlink" Target="http://www.abs.gov.au/websitedbs/d3310114.nsf/Home/&#169;+Copyright?OpenDocument"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169;+Copyright?OpenDocument"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M26"/>
  <sheetViews>
    <sheetView showGridLines="0" workbookViewId="0">
      <pane ySplit="3" topLeftCell="A4" activePane="bottomLeft" state="frozenSplit"/>
      <selection pane="bottomLeft" activeCell="A4" sqref="A4"/>
    </sheetView>
  </sheetViews>
  <sheetFormatPr defaultRowHeight="14.25" x14ac:dyDescent="0.2"/>
  <cols>
    <col min="1" max="2" width="10.75" customWidth="1"/>
    <col min="3" max="3" width="100.25" customWidth="1"/>
    <col min="4" max="5" width="10.75" customWidth="1"/>
  </cols>
  <sheetData>
    <row r="1" spans="1:13" s="17" customFormat="1" ht="69" customHeight="1" x14ac:dyDescent="0.25">
      <c r="A1" s="70" t="s">
        <v>54</v>
      </c>
      <c r="B1" s="43"/>
      <c r="C1" s="43"/>
      <c r="D1" s="44"/>
      <c r="E1" s="44"/>
      <c r="F1" s="44"/>
      <c r="G1" s="44"/>
      <c r="H1" s="44"/>
      <c r="I1" s="44"/>
      <c r="J1" s="44"/>
      <c r="K1" s="44"/>
      <c r="L1" s="44"/>
      <c r="M1" s="44"/>
    </row>
    <row r="2" spans="1:13" ht="22.7" customHeight="1" x14ac:dyDescent="0.25">
      <c r="A2" s="45" t="s">
        <v>68</v>
      </c>
    </row>
    <row r="3" spans="1:13" ht="12.75" customHeight="1" x14ac:dyDescent="0.2">
      <c r="A3" s="2" t="s">
        <v>71</v>
      </c>
    </row>
    <row r="5" spans="1:13" ht="12.75" customHeight="1" x14ac:dyDescent="0.25">
      <c r="B5" s="1" t="s">
        <v>0</v>
      </c>
    </row>
    <row r="6" spans="1:13" ht="12.75" customHeight="1" x14ac:dyDescent="0.2">
      <c r="B6" s="3" t="s">
        <v>1</v>
      </c>
    </row>
    <row r="7" spans="1:13" x14ac:dyDescent="0.2">
      <c r="B7" s="59" t="s">
        <v>2</v>
      </c>
      <c r="C7" s="46" t="s">
        <v>63</v>
      </c>
    </row>
    <row r="8" spans="1:13" x14ac:dyDescent="0.2">
      <c r="B8" s="59">
        <v>2</v>
      </c>
      <c r="C8" s="46" t="s">
        <v>62</v>
      </c>
    </row>
    <row r="9" spans="1:13" x14ac:dyDescent="0.2">
      <c r="B9" s="59">
        <v>3</v>
      </c>
      <c r="C9" s="46" t="s">
        <v>23</v>
      </c>
    </row>
    <row r="10" spans="1:13" s="17" customFormat="1" x14ac:dyDescent="0.2">
      <c r="B10" s="59">
        <v>4</v>
      </c>
      <c r="C10" s="46" t="s">
        <v>24</v>
      </c>
    </row>
    <row r="11" spans="1:13" x14ac:dyDescent="0.2">
      <c r="B11" s="59">
        <v>5</v>
      </c>
      <c r="C11" s="46" t="s">
        <v>60</v>
      </c>
    </row>
    <row r="13" spans="1:13" ht="15" x14ac:dyDescent="0.2">
      <c r="B13" s="76"/>
      <c r="C13" s="76"/>
    </row>
    <row r="14" spans="1:13" ht="15.75" x14ac:dyDescent="0.25">
      <c r="B14" s="77" t="s">
        <v>3</v>
      </c>
      <c r="C14" s="77"/>
    </row>
    <row r="16" spans="1:13" x14ac:dyDescent="0.2">
      <c r="B16" s="5" t="s">
        <v>69</v>
      </c>
    </row>
    <row r="17" spans="2:3" x14ac:dyDescent="0.2">
      <c r="B17" s="78" t="s">
        <v>4</v>
      </c>
      <c r="C17" s="78"/>
    </row>
    <row r="18" spans="2:3" x14ac:dyDescent="0.2">
      <c r="B18" s="78" t="s">
        <v>5</v>
      </c>
      <c r="C18" s="78"/>
    </row>
    <row r="21" spans="2:3" ht="15.75" x14ac:dyDescent="0.25">
      <c r="B21" s="1" t="s">
        <v>6</v>
      </c>
    </row>
    <row r="23" spans="2:3" ht="14.65" customHeight="1" x14ac:dyDescent="0.2">
      <c r="B23" s="11" t="s">
        <v>21</v>
      </c>
      <c r="C23" s="11"/>
    </row>
    <row r="24" spans="2:3" x14ac:dyDescent="0.2">
      <c r="B24" s="12" t="s">
        <v>22</v>
      </c>
    </row>
    <row r="26" spans="2:3" ht="14.65" customHeight="1" x14ac:dyDescent="0.2">
      <c r="B26" s="6" t="s">
        <v>66</v>
      </c>
    </row>
  </sheetData>
  <sheetProtection sheet="1"/>
  <mergeCells count="4">
    <mergeCell ref="B13:C13"/>
    <mergeCell ref="B14:C14"/>
    <mergeCell ref="B17:C17"/>
    <mergeCell ref="B18:C18"/>
  </mergeCells>
  <hyperlinks>
    <hyperlink ref="B7" location="Table_1!A1" display="1" xr:uid="{00000000-0004-0000-0000-000000000000}"/>
    <hyperlink ref="B14" r:id="rId1" xr:uid="{00000000-0004-0000-0000-000001000000}"/>
    <hyperlink ref="B17" r:id="rId2" xr:uid="{00000000-0004-0000-0000-000002000000}"/>
    <hyperlink ref="B18" r:id="rId3" xr:uid="{00000000-0004-0000-0000-000003000000}"/>
    <hyperlink ref="B26" r:id="rId4" display="© Commonwealth of Australia 2016" xr:uid="{00000000-0004-0000-0000-000004000000}"/>
    <hyperlink ref="B24" r:id="rId5" xr:uid="{00000000-0004-0000-0000-000005000000}"/>
    <hyperlink ref="B8" location="Table_2!A1" display="Table_2!A1" xr:uid="{00000000-0004-0000-0000-000006000000}"/>
    <hyperlink ref="B9" location="Table_3!A1" display="Table_3!A1" xr:uid="{00000000-0004-0000-0000-000007000000}"/>
    <hyperlink ref="B11" location="Table_5!A1" display="Table_5!A1" xr:uid="{00000000-0004-0000-0000-000008000000}"/>
    <hyperlink ref="B10" location="Table_4!A1" display="Table_4!A1" xr:uid="{00000000-0004-0000-0000-000009000000}"/>
  </hyperlinks>
  <pageMargins left="0.25" right="0.25" top="0.75" bottom="0.75" header="0.3" footer="0.3"/>
  <pageSetup paperSize="9" orientation="landscape" verticalDpi="0" r:id="rId6"/>
  <ignoredErrors>
    <ignoredError sqref="B7" numberStoredAsText="1"/>
  </ignoredErrors>
  <drawing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W30"/>
  <sheetViews>
    <sheetView tabSelected="1" zoomScaleNormal="100" workbookViewId="0">
      <pane ySplit="5" topLeftCell="A6" activePane="bottomLeft" state="frozen"/>
      <selection pane="bottomLeft" activeCell="T30" sqref="T30"/>
    </sheetView>
  </sheetViews>
  <sheetFormatPr defaultRowHeight="14.25" x14ac:dyDescent="0.2"/>
  <cols>
    <col min="1" max="1" width="25" style="17" customWidth="1"/>
    <col min="2" max="2" width="6" style="17" customWidth="1"/>
    <col min="3" max="17" width="9" style="17" customWidth="1"/>
    <col min="18" max="16384" width="9" style="17"/>
  </cols>
  <sheetData>
    <row r="1" spans="1:22" ht="69" customHeight="1" x14ac:dyDescent="0.25">
      <c r="A1" s="70" t="s">
        <v>54</v>
      </c>
      <c r="B1" s="43"/>
      <c r="C1" s="43"/>
      <c r="D1" s="43"/>
      <c r="E1" s="43"/>
      <c r="F1" s="43"/>
      <c r="G1" s="43"/>
      <c r="H1" s="43"/>
      <c r="I1" s="43"/>
      <c r="J1" s="43"/>
      <c r="K1" s="43"/>
      <c r="L1" s="43"/>
      <c r="M1" s="43"/>
      <c r="N1" s="43"/>
      <c r="O1" s="43"/>
      <c r="P1" s="43"/>
      <c r="Q1" s="43"/>
      <c r="R1" s="43"/>
      <c r="S1" s="43"/>
      <c r="T1" s="43"/>
      <c r="U1" s="43"/>
      <c r="V1" s="65"/>
    </row>
    <row r="2" spans="1:22" ht="22.5" customHeight="1" x14ac:dyDescent="0.25">
      <c r="A2" s="45" t="s">
        <v>68</v>
      </c>
    </row>
    <row r="3" spans="1:22" ht="12" customHeight="1" x14ac:dyDescent="0.2">
      <c r="A3" s="2" t="s">
        <v>71</v>
      </c>
    </row>
    <row r="4" spans="1:22" ht="25.5" customHeight="1" x14ac:dyDescent="0.2">
      <c r="A4" s="20" t="s">
        <v>58</v>
      </c>
    </row>
    <row r="5" spans="1:22" ht="25.5" customHeight="1" x14ac:dyDescent="0.2">
      <c r="A5" s="47"/>
      <c r="B5" s="47"/>
      <c r="C5" s="72" t="s">
        <v>73</v>
      </c>
      <c r="D5" s="72" t="s">
        <v>74</v>
      </c>
      <c r="E5" s="72" t="s">
        <v>75</v>
      </c>
      <c r="F5" s="72" t="s">
        <v>76</v>
      </c>
      <c r="G5" s="72" t="s">
        <v>77</v>
      </c>
      <c r="H5" s="72" t="s">
        <v>78</v>
      </c>
      <c r="I5" s="72" t="s">
        <v>79</v>
      </c>
      <c r="J5" s="72" t="s">
        <v>80</v>
      </c>
      <c r="K5" s="72" t="s">
        <v>81</v>
      </c>
      <c r="L5" s="72" t="s">
        <v>7</v>
      </c>
      <c r="M5" s="48" t="s">
        <v>8</v>
      </c>
      <c r="N5" s="48" t="s">
        <v>9</v>
      </c>
      <c r="O5" s="48" t="s">
        <v>10</v>
      </c>
      <c r="P5" s="48" t="s">
        <v>11</v>
      </c>
      <c r="Q5" s="48" t="s">
        <v>12</v>
      </c>
      <c r="R5" s="48" t="s">
        <v>13</v>
      </c>
      <c r="S5" s="51" t="s">
        <v>51</v>
      </c>
      <c r="T5" s="51" t="s">
        <v>65</v>
      </c>
      <c r="U5" s="51" t="s">
        <v>67</v>
      </c>
      <c r="V5" s="68" t="s">
        <v>70</v>
      </c>
    </row>
    <row r="6" spans="1:22" ht="12.75" customHeight="1" x14ac:dyDescent="0.2">
      <c r="A6" s="19" t="s">
        <v>14</v>
      </c>
      <c r="B6" s="19"/>
      <c r="C6" s="19"/>
      <c r="D6" s="19"/>
      <c r="E6" s="19"/>
      <c r="F6" s="19"/>
      <c r="G6" s="19"/>
      <c r="H6" s="19"/>
      <c r="I6" s="19"/>
      <c r="J6" s="19"/>
      <c r="K6" s="19"/>
      <c r="S6" s="34"/>
      <c r="T6" s="34"/>
      <c r="U6" s="34"/>
      <c r="V6" s="29"/>
    </row>
    <row r="7" spans="1:22" ht="12.75" customHeight="1" x14ac:dyDescent="0.2">
      <c r="A7" s="23" t="s">
        <v>25</v>
      </c>
      <c r="B7" s="19" t="s">
        <v>15</v>
      </c>
      <c r="C7" s="24">
        <v>1286</v>
      </c>
      <c r="D7" s="24">
        <v>1087</v>
      </c>
      <c r="E7" s="24">
        <v>891</v>
      </c>
      <c r="F7" s="24">
        <v>784</v>
      </c>
      <c r="G7" s="24">
        <v>707</v>
      </c>
      <c r="H7" s="24">
        <v>569</v>
      </c>
      <c r="I7" s="24">
        <v>473</v>
      </c>
      <c r="J7" s="24">
        <v>439</v>
      </c>
      <c r="K7" s="24">
        <v>282</v>
      </c>
      <c r="L7" s="24">
        <v>227</v>
      </c>
      <c r="M7" s="24">
        <v>205</v>
      </c>
      <c r="N7" s="24">
        <v>182</v>
      </c>
      <c r="O7" s="24">
        <v>159</v>
      </c>
      <c r="P7" s="24">
        <v>95</v>
      </c>
      <c r="Q7" s="24">
        <v>93</v>
      </c>
      <c r="R7" s="24">
        <v>90</v>
      </c>
      <c r="S7" s="10"/>
      <c r="T7" s="10"/>
      <c r="U7" s="10"/>
      <c r="V7" s="29"/>
    </row>
    <row r="8" spans="1:22" ht="12.75" customHeight="1" x14ac:dyDescent="0.2">
      <c r="A8" s="23" t="s">
        <v>16</v>
      </c>
      <c r="B8" s="19"/>
      <c r="S8" s="34"/>
      <c r="T8" s="34"/>
      <c r="U8" s="34"/>
      <c r="V8" s="29"/>
    </row>
    <row r="9" spans="1:22" ht="12.75" customHeight="1" x14ac:dyDescent="0.2">
      <c r="A9" s="25" t="s">
        <v>26</v>
      </c>
      <c r="B9" s="19" t="s">
        <v>15</v>
      </c>
      <c r="C9" s="24">
        <v>4176</v>
      </c>
      <c r="D9" s="24">
        <v>4171</v>
      </c>
      <c r="E9" s="24">
        <v>4178</v>
      </c>
      <c r="F9" s="24">
        <v>4212</v>
      </c>
      <c r="G9" s="24">
        <v>4458</v>
      </c>
      <c r="H9" s="24">
        <v>4493</v>
      </c>
      <c r="I9" s="24">
        <v>4553</v>
      </c>
      <c r="J9" s="24">
        <v>4632</v>
      </c>
      <c r="K9" s="24">
        <v>4727</v>
      </c>
      <c r="L9" s="24">
        <v>4787</v>
      </c>
      <c r="M9" s="24">
        <v>4898</v>
      </c>
      <c r="N9" s="24">
        <v>5065</v>
      </c>
      <c r="O9" s="24">
        <v>5099</v>
      </c>
      <c r="P9" s="24">
        <v>5106</v>
      </c>
      <c r="Q9" s="24">
        <v>5030</v>
      </c>
      <c r="R9" s="24">
        <v>5032</v>
      </c>
      <c r="S9" s="52">
        <v>4716</v>
      </c>
      <c r="T9" s="52">
        <v>4233</v>
      </c>
      <c r="U9" s="52">
        <v>3706</v>
      </c>
      <c r="V9" s="52">
        <v>3232</v>
      </c>
    </row>
    <row r="10" spans="1:22" ht="12.75" customHeight="1" x14ac:dyDescent="0.2">
      <c r="A10" s="25" t="s">
        <v>27</v>
      </c>
      <c r="B10" s="19" t="s">
        <v>15</v>
      </c>
      <c r="C10" s="73"/>
      <c r="D10" s="73"/>
      <c r="E10" s="73">
        <f>935-E11</f>
        <v>924</v>
      </c>
      <c r="F10" s="73"/>
      <c r="G10" s="73"/>
      <c r="H10" s="24">
        <v>881</v>
      </c>
      <c r="I10" s="24">
        <v>900</v>
      </c>
      <c r="J10" s="24">
        <v>917</v>
      </c>
      <c r="K10" s="24">
        <v>918</v>
      </c>
      <c r="L10" s="24">
        <v>934</v>
      </c>
      <c r="M10" s="24">
        <v>944</v>
      </c>
      <c r="N10" s="24">
        <v>946</v>
      </c>
      <c r="O10" s="24">
        <v>966</v>
      </c>
      <c r="P10" s="24">
        <v>996</v>
      </c>
      <c r="Q10" s="24">
        <v>1004</v>
      </c>
      <c r="R10" s="24">
        <v>1029</v>
      </c>
      <c r="S10" s="52">
        <v>1048</v>
      </c>
      <c r="T10" s="52">
        <v>1010</v>
      </c>
      <c r="U10" s="52">
        <v>924</v>
      </c>
      <c r="V10" s="52">
        <v>937</v>
      </c>
    </row>
    <row r="11" spans="1:22" ht="12.75" customHeight="1" x14ac:dyDescent="0.2">
      <c r="A11" s="25" t="s">
        <v>28</v>
      </c>
      <c r="B11" s="19" t="s">
        <v>15</v>
      </c>
      <c r="C11" s="73"/>
      <c r="D11" s="73"/>
      <c r="E11" s="24">
        <v>11</v>
      </c>
      <c r="F11" s="24">
        <v>13</v>
      </c>
      <c r="G11" s="24">
        <v>24</v>
      </c>
      <c r="H11" s="24">
        <v>31</v>
      </c>
      <c r="I11" s="24">
        <v>37</v>
      </c>
      <c r="J11" s="24">
        <v>52</v>
      </c>
      <c r="K11" s="24">
        <v>91</v>
      </c>
      <c r="L11" s="24">
        <v>115</v>
      </c>
      <c r="M11" s="24">
        <v>167</v>
      </c>
      <c r="N11" s="24">
        <v>203</v>
      </c>
      <c r="O11" s="24">
        <v>324</v>
      </c>
      <c r="P11" s="24">
        <v>420</v>
      </c>
      <c r="Q11" s="24">
        <v>645</v>
      </c>
      <c r="R11" s="24">
        <v>960</v>
      </c>
      <c r="S11" s="52">
        <v>1431</v>
      </c>
      <c r="T11" s="52">
        <v>2144</v>
      </c>
      <c r="U11" s="52">
        <v>2973</v>
      </c>
      <c r="V11" s="52">
        <v>3640</v>
      </c>
    </row>
    <row r="12" spans="1:22" ht="12.75" customHeight="1" x14ac:dyDescent="0.2">
      <c r="A12" s="25" t="s">
        <v>29</v>
      </c>
      <c r="B12" s="19" t="s">
        <v>15</v>
      </c>
      <c r="C12" s="24">
        <v>79</v>
      </c>
      <c r="D12" s="24">
        <v>90</v>
      </c>
      <c r="E12" s="24">
        <v>107</v>
      </c>
      <c r="F12" s="24">
        <v>111</v>
      </c>
      <c r="G12" s="73"/>
      <c r="H12" s="24">
        <v>106</v>
      </c>
      <c r="I12" s="24">
        <v>100</v>
      </c>
      <c r="J12" s="24">
        <v>94</v>
      </c>
      <c r="K12" s="24">
        <v>92</v>
      </c>
      <c r="L12" s="24">
        <v>93</v>
      </c>
      <c r="M12" s="24">
        <v>91</v>
      </c>
      <c r="N12" s="24">
        <v>80</v>
      </c>
      <c r="O12" s="24">
        <v>75</v>
      </c>
      <c r="P12" s="24">
        <v>69</v>
      </c>
      <c r="Q12" s="10"/>
      <c r="R12" s="24">
        <v>62</v>
      </c>
      <c r="S12" s="52">
        <v>76</v>
      </c>
      <c r="T12" s="10"/>
      <c r="U12" s="52">
        <v>120</v>
      </c>
      <c r="V12" s="52">
        <v>132</v>
      </c>
    </row>
    <row r="13" spans="1:22" ht="12.75" customHeight="1" x14ac:dyDescent="0.2">
      <c r="A13" s="25" t="s">
        <v>30</v>
      </c>
      <c r="B13" s="19" t="s">
        <v>15</v>
      </c>
      <c r="C13" s="24">
        <v>85</v>
      </c>
      <c r="D13" s="24">
        <v>97</v>
      </c>
      <c r="E13" s="24">
        <v>22</v>
      </c>
      <c r="F13" s="24">
        <v>25</v>
      </c>
      <c r="G13" s="24">
        <v>24</v>
      </c>
      <c r="H13" s="24">
        <v>34</v>
      </c>
      <c r="I13" s="24">
        <v>35</v>
      </c>
      <c r="J13" s="24">
        <v>30</v>
      </c>
      <c r="K13" s="24">
        <v>49</v>
      </c>
      <c r="L13" s="24">
        <v>49</v>
      </c>
      <c r="M13" s="24">
        <v>48</v>
      </c>
      <c r="N13" s="24">
        <v>50</v>
      </c>
      <c r="O13" s="24">
        <v>67</v>
      </c>
      <c r="P13" s="10"/>
      <c r="Q13" s="24">
        <v>84</v>
      </c>
      <c r="R13" s="24">
        <v>83</v>
      </c>
      <c r="S13" s="52">
        <v>102</v>
      </c>
      <c r="T13" s="52">
        <v>138</v>
      </c>
      <c r="U13" s="52">
        <v>199</v>
      </c>
      <c r="V13" s="52">
        <v>217</v>
      </c>
    </row>
    <row r="14" spans="1:22" ht="12.75" customHeight="1" x14ac:dyDescent="0.2">
      <c r="A14" s="25" t="s">
        <v>31</v>
      </c>
      <c r="B14" s="19" t="s">
        <v>15</v>
      </c>
      <c r="C14" s="24">
        <v>1368</v>
      </c>
      <c r="D14" s="24">
        <v>2024</v>
      </c>
      <c r="E14" s="24">
        <v>2838</v>
      </c>
      <c r="F14" s="24">
        <v>3453</v>
      </c>
      <c r="G14" s="24">
        <v>4230</v>
      </c>
      <c r="H14" s="24">
        <v>4786</v>
      </c>
      <c r="I14" s="24">
        <v>5491</v>
      </c>
      <c r="J14" s="24">
        <v>5862</v>
      </c>
      <c r="K14" s="24">
        <v>5995</v>
      </c>
      <c r="L14" s="24">
        <v>6150</v>
      </c>
      <c r="M14" s="24">
        <v>6040</v>
      </c>
      <c r="N14" s="24">
        <v>5954</v>
      </c>
      <c r="O14" s="24">
        <v>5996</v>
      </c>
      <c r="P14" s="24">
        <v>6004</v>
      </c>
      <c r="Q14" s="24">
        <v>6025</v>
      </c>
      <c r="R14" s="24">
        <v>6039</v>
      </c>
      <c r="S14" s="52">
        <v>6087</v>
      </c>
      <c r="T14" s="52">
        <v>6107</v>
      </c>
      <c r="U14" s="52">
        <v>6286</v>
      </c>
      <c r="V14" s="52">
        <v>6561</v>
      </c>
    </row>
    <row r="15" spans="1:22" ht="12.75" customHeight="1" x14ac:dyDescent="0.2">
      <c r="A15" s="25" t="s">
        <v>32</v>
      </c>
      <c r="B15" s="19" t="s">
        <v>15</v>
      </c>
      <c r="C15" s="24">
        <v>17</v>
      </c>
      <c r="D15" s="24">
        <v>20</v>
      </c>
      <c r="E15" s="73">
        <v>5</v>
      </c>
      <c r="F15" s="73"/>
      <c r="G15" s="73"/>
      <c r="H15" s="24">
        <v>7</v>
      </c>
      <c r="I15" s="24">
        <v>8</v>
      </c>
      <c r="J15" s="24">
        <v>10</v>
      </c>
      <c r="K15" s="24">
        <v>7</v>
      </c>
      <c r="L15" s="24">
        <v>3</v>
      </c>
      <c r="M15" s="24">
        <v>3</v>
      </c>
      <c r="N15" s="24">
        <v>2</v>
      </c>
      <c r="O15" s="24">
        <v>5</v>
      </c>
      <c r="P15" s="10"/>
      <c r="Q15" s="10"/>
      <c r="R15" s="24">
        <v>1</v>
      </c>
      <c r="S15" s="52">
        <v>1</v>
      </c>
      <c r="T15" s="10"/>
      <c r="U15" s="10">
        <v>0</v>
      </c>
      <c r="V15" s="34">
        <v>1</v>
      </c>
    </row>
    <row r="16" spans="1:22" ht="12.75" customHeight="1" x14ac:dyDescent="0.2">
      <c r="A16" s="26" t="s">
        <v>49</v>
      </c>
      <c r="B16" s="18" t="s">
        <v>15</v>
      </c>
      <c r="C16" s="27">
        <v>6639</v>
      </c>
      <c r="D16" s="27">
        <v>7333</v>
      </c>
      <c r="E16" s="27">
        <v>8059</v>
      </c>
      <c r="F16" s="27">
        <v>8718</v>
      </c>
      <c r="G16" s="27">
        <v>9739</v>
      </c>
      <c r="H16" s="27">
        <v>10338</v>
      </c>
      <c r="I16" s="27">
        <v>11123</v>
      </c>
      <c r="J16" s="27">
        <v>11597</v>
      </c>
      <c r="K16" s="27">
        <v>11879</v>
      </c>
      <c r="L16" s="27">
        <v>12131</v>
      </c>
      <c r="M16" s="27">
        <v>12192</v>
      </c>
      <c r="N16" s="27">
        <v>12300</v>
      </c>
      <c r="O16" s="27">
        <v>12532</v>
      </c>
      <c r="P16" s="27">
        <v>12667</v>
      </c>
      <c r="Q16" s="27">
        <v>12853</v>
      </c>
      <c r="R16" s="27">
        <v>13207</v>
      </c>
      <c r="S16" s="53">
        <v>13461</v>
      </c>
      <c r="T16" s="53">
        <v>13748</v>
      </c>
      <c r="U16" s="53">
        <v>14209</v>
      </c>
      <c r="V16" s="53">
        <v>14720</v>
      </c>
    </row>
    <row r="17" spans="1:23" ht="12.75" customHeight="1" x14ac:dyDescent="0.2">
      <c r="A17" s="26" t="s">
        <v>82</v>
      </c>
      <c r="B17" s="18"/>
      <c r="C17" s="40">
        <v>7925</v>
      </c>
      <c r="D17" s="40">
        <v>8420</v>
      </c>
      <c r="E17" s="40">
        <v>8950</v>
      </c>
      <c r="F17" s="40">
        <v>9502</v>
      </c>
      <c r="G17" s="40">
        <v>10446</v>
      </c>
      <c r="H17" s="40">
        <v>10906</v>
      </c>
      <c r="I17" s="40">
        <v>11596</v>
      </c>
      <c r="J17" s="40">
        <v>12036</v>
      </c>
      <c r="K17" s="40">
        <v>12161</v>
      </c>
      <c r="L17" s="40">
        <v>12358</v>
      </c>
      <c r="M17" s="27">
        <f>SUM(M16,M7)</f>
        <v>12397</v>
      </c>
      <c r="N17" s="27">
        <f t="shared" ref="N17:V17" si="0">SUM(N16,N7)</f>
        <v>12482</v>
      </c>
      <c r="O17" s="27">
        <f t="shared" si="0"/>
        <v>12691</v>
      </c>
      <c r="P17" s="27">
        <f t="shared" si="0"/>
        <v>12762</v>
      </c>
      <c r="Q17" s="27">
        <f t="shared" si="0"/>
        <v>12946</v>
      </c>
      <c r="R17" s="27">
        <f t="shared" si="0"/>
        <v>13297</v>
      </c>
      <c r="S17" s="27">
        <f t="shared" si="0"/>
        <v>13461</v>
      </c>
      <c r="T17" s="27">
        <f t="shared" si="0"/>
        <v>13748</v>
      </c>
      <c r="U17" s="27">
        <f t="shared" si="0"/>
        <v>14209</v>
      </c>
      <c r="V17" s="27">
        <f t="shared" si="0"/>
        <v>14720</v>
      </c>
    </row>
    <row r="18" spans="1:23" ht="12.75" customHeight="1" x14ac:dyDescent="0.2">
      <c r="A18" s="26"/>
      <c r="B18" s="18"/>
      <c r="C18" s="74"/>
      <c r="D18" s="74"/>
      <c r="E18" s="74"/>
      <c r="F18" s="74"/>
      <c r="G18" s="74"/>
      <c r="H18" s="74"/>
      <c r="I18" s="74"/>
      <c r="J18" s="18"/>
      <c r="K18" s="18"/>
      <c r="L18" s="27"/>
    </row>
    <row r="19" spans="1:23" x14ac:dyDescent="0.2">
      <c r="A19" s="33" t="s">
        <v>66</v>
      </c>
      <c r="V19" s="28"/>
    </row>
    <row r="20" spans="1:23" x14ac:dyDescent="0.2">
      <c r="A20" s="23" t="s">
        <v>25</v>
      </c>
      <c r="C20" s="71">
        <f>C7/C$17*100</f>
        <v>16.227129337539431</v>
      </c>
      <c r="D20" s="71">
        <f t="shared" ref="D20:V20" si="1">D7/D$17*100</f>
        <v>12.909738717339666</v>
      </c>
      <c r="E20" s="71">
        <f t="shared" si="1"/>
        <v>9.955307262569832</v>
      </c>
      <c r="F20" s="71">
        <f t="shared" si="1"/>
        <v>8.2508945485161025</v>
      </c>
      <c r="G20" s="71">
        <f t="shared" si="1"/>
        <v>6.7681409151828449</v>
      </c>
      <c r="H20" s="71">
        <f t="shared" si="1"/>
        <v>5.2173115716119565</v>
      </c>
      <c r="I20" s="71">
        <f t="shared" si="1"/>
        <v>4.0789927561228012</v>
      </c>
      <c r="J20" s="71">
        <f t="shared" si="1"/>
        <v>3.6473911598537718</v>
      </c>
      <c r="K20" s="71">
        <f t="shared" si="1"/>
        <v>2.3188882493216019</v>
      </c>
      <c r="L20" s="75">
        <f t="shared" si="1"/>
        <v>1.8368668069266871</v>
      </c>
      <c r="M20" s="71">
        <f t="shared" si="1"/>
        <v>1.6536258772283616</v>
      </c>
      <c r="N20" s="71">
        <f t="shared" si="1"/>
        <v>1.4580996635154622</v>
      </c>
      <c r="O20" s="71">
        <f t="shared" si="1"/>
        <v>1.2528563548971714</v>
      </c>
      <c r="P20" s="71">
        <f t="shared" si="1"/>
        <v>0.7443974298699263</v>
      </c>
      <c r="Q20" s="71">
        <f t="shared" si="1"/>
        <v>0.71836860806426694</v>
      </c>
      <c r="R20" s="71">
        <f t="shared" si="1"/>
        <v>0.67684440099270515</v>
      </c>
      <c r="S20" s="71">
        <f t="shared" si="1"/>
        <v>0</v>
      </c>
      <c r="T20" s="71">
        <f t="shared" si="1"/>
        <v>0</v>
      </c>
      <c r="U20" s="71">
        <f t="shared" si="1"/>
        <v>0</v>
      </c>
      <c r="V20" s="71">
        <f t="shared" si="1"/>
        <v>0</v>
      </c>
    </row>
    <row r="21" spans="1:23" x14ac:dyDescent="0.2">
      <c r="A21" s="23" t="s">
        <v>16</v>
      </c>
      <c r="C21" s="71"/>
      <c r="D21" s="71"/>
      <c r="E21" s="71"/>
      <c r="F21" s="71"/>
      <c r="G21" s="71"/>
      <c r="H21" s="71"/>
      <c r="I21" s="71"/>
      <c r="J21" s="71"/>
      <c r="K21" s="71"/>
      <c r="L21" s="75"/>
      <c r="M21" s="71"/>
      <c r="N21" s="71"/>
      <c r="O21" s="71"/>
      <c r="P21" s="71"/>
      <c r="Q21" s="71"/>
      <c r="R21" s="71"/>
      <c r="S21" s="71"/>
      <c r="T21" s="71"/>
      <c r="U21" s="71"/>
      <c r="V21" s="71"/>
    </row>
    <row r="22" spans="1:23" x14ac:dyDescent="0.2">
      <c r="A22" s="25" t="s">
        <v>26</v>
      </c>
      <c r="C22" s="71">
        <f>C9/C$17*100</f>
        <v>52.694006309148264</v>
      </c>
      <c r="D22" s="71">
        <f t="shared" ref="D22:V22" si="2">D9/D$17*100</f>
        <v>49.536817102137768</v>
      </c>
      <c r="E22" s="71">
        <f t="shared" si="2"/>
        <v>46.681564245810051</v>
      </c>
      <c r="F22" s="71">
        <f t="shared" si="2"/>
        <v>44.327509997895184</v>
      </c>
      <c r="G22" s="71">
        <f t="shared" si="2"/>
        <v>42.676622630672028</v>
      </c>
      <c r="H22" s="71">
        <f t="shared" si="2"/>
        <v>41.197505960022006</v>
      </c>
      <c r="I22" s="71">
        <f t="shared" si="2"/>
        <v>39.263539151431523</v>
      </c>
      <c r="J22" s="71">
        <f t="shared" si="2"/>
        <v>38.48454636091725</v>
      </c>
      <c r="K22" s="71">
        <f t="shared" si="2"/>
        <v>38.870158704053942</v>
      </c>
      <c r="L22" s="75">
        <f t="shared" si="2"/>
        <v>38.736041430652207</v>
      </c>
      <c r="M22" s="71">
        <f t="shared" si="2"/>
        <v>39.509558764217154</v>
      </c>
      <c r="N22" s="71">
        <f t="shared" si="2"/>
        <v>40.57843294343855</v>
      </c>
      <c r="O22" s="71">
        <f t="shared" si="2"/>
        <v>40.178078953589157</v>
      </c>
      <c r="P22" s="71">
        <f t="shared" si="2"/>
        <v>40.009402914903617</v>
      </c>
      <c r="Q22" s="71">
        <f t="shared" si="2"/>
        <v>38.853699984551213</v>
      </c>
      <c r="R22" s="71">
        <f t="shared" si="2"/>
        <v>37.843122508836579</v>
      </c>
      <c r="S22" s="71">
        <f t="shared" si="2"/>
        <v>35.03454423891241</v>
      </c>
      <c r="T22" s="71">
        <f t="shared" si="2"/>
        <v>30.789933081175441</v>
      </c>
      <c r="U22" s="71">
        <f t="shared" si="2"/>
        <v>26.082060665775213</v>
      </c>
      <c r="V22" s="71">
        <f t="shared" si="2"/>
        <v>21.956521739130437</v>
      </c>
    </row>
    <row r="23" spans="1:23" x14ac:dyDescent="0.2">
      <c r="A23" s="25" t="s">
        <v>72</v>
      </c>
      <c r="C23" s="71"/>
      <c r="D23" s="71"/>
      <c r="E23" s="71">
        <f t="shared" ref="E23:V23" si="3">SUM(E10:E11)/E$17*100</f>
        <v>10.446927374301676</v>
      </c>
      <c r="F23" s="71"/>
      <c r="G23" s="71"/>
      <c r="H23" s="71">
        <f t="shared" si="3"/>
        <v>8.3623693379790947</v>
      </c>
      <c r="I23" s="71">
        <f t="shared" si="3"/>
        <v>8.0803725422559509</v>
      </c>
      <c r="J23" s="71">
        <f t="shared" si="3"/>
        <v>8.0508474576271176</v>
      </c>
      <c r="K23" s="71">
        <f t="shared" si="3"/>
        <v>8.2970150481045977</v>
      </c>
      <c r="L23" s="75">
        <f t="shared" si="3"/>
        <v>8.4884285483087876</v>
      </c>
      <c r="M23" s="71">
        <f t="shared" si="3"/>
        <v>8.9618456078083408</v>
      </c>
      <c r="N23" s="71">
        <f t="shared" si="3"/>
        <v>9.2052555680179466</v>
      </c>
      <c r="O23" s="71">
        <f t="shared" si="3"/>
        <v>10.164683634071389</v>
      </c>
      <c r="P23" s="71">
        <f t="shared" si="3"/>
        <v>11.095439586271743</v>
      </c>
      <c r="Q23" s="71">
        <f t="shared" si="3"/>
        <v>12.737525104279316</v>
      </c>
      <c r="R23" s="71">
        <f t="shared" si="3"/>
        <v>14.958261261938782</v>
      </c>
      <c r="S23" s="71">
        <f t="shared" si="3"/>
        <v>18.416165218037293</v>
      </c>
      <c r="T23" s="71">
        <f t="shared" si="3"/>
        <v>22.941518766366016</v>
      </c>
      <c r="U23" s="71">
        <f t="shared" si="3"/>
        <v>27.426279118868322</v>
      </c>
      <c r="V23" s="71">
        <f t="shared" si="3"/>
        <v>31.093749999999996</v>
      </c>
    </row>
    <row r="24" spans="1:23" x14ac:dyDescent="0.2">
      <c r="A24" s="25" t="s">
        <v>29</v>
      </c>
      <c r="C24" s="71">
        <f>C12/C$17*100</f>
        <v>0.99684542586750791</v>
      </c>
      <c r="D24" s="71">
        <f t="shared" ref="D24:V27" si="4">D12/D$17*100</f>
        <v>1.0688836104513064</v>
      </c>
      <c r="E24" s="71">
        <f t="shared" si="4"/>
        <v>1.1955307262569832</v>
      </c>
      <c r="F24" s="71">
        <f t="shared" si="4"/>
        <v>1.168175121027152</v>
      </c>
      <c r="G24" s="71"/>
      <c r="H24" s="71">
        <f t="shared" si="4"/>
        <v>0.97194205024757008</v>
      </c>
      <c r="I24" s="71">
        <f t="shared" si="4"/>
        <v>0.86236633321835121</v>
      </c>
      <c r="J24" s="71">
        <f t="shared" si="4"/>
        <v>0.78099036224659357</v>
      </c>
      <c r="K24" s="71">
        <f t="shared" si="4"/>
        <v>0.75651673382123175</v>
      </c>
      <c r="L24" s="75">
        <f t="shared" si="4"/>
        <v>0.75254895614177053</v>
      </c>
      <c r="M24" s="71">
        <f t="shared" si="4"/>
        <v>0.73404856013551667</v>
      </c>
      <c r="N24" s="71">
        <f t="shared" si="4"/>
        <v>0.64092292901778558</v>
      </c>
      <c r="O24" s="71">
        <f t="shared" si="4"/>
        <v>0.59096997872508084</v>
      </c>
      <c r="P24" s="71">
        <f t="shared" si="4"/>
        <v>0.54066760695815708</v>
      </c>
      <c r="Q24" s="71">
        <f t="shared" si="4"/>
        <v>0</v>
      </c>
      <c r="R24" s="71">
        <f t="shared" si="4"/>
        <v>0.46627058735053017</v>
      </c>
      <c r="S24" s="71">
        <f t="shared" si="4"/>
        <v>0.56459401233192186</v>
      </c>
      <c r="T24" s="71">
        <f t="shared" si="4"/>
        <v>0</v>
      </c>
      <c r="U24" s="71">
        <f t="shared" si="4"/>
        <v>0.84453515377577593</v>
      </c>
      <c r="V24" s="71">
        <f t="shared" si="4"/>
        <v>0.89673913043478259</v>
      </c>
    </row>
    <row r="25" spans="1:23" x14ac:dyDescent="0.2">
      <c r="A25" s="25" t="s">
        <v>30</v>
      </c>
      <c r="C25" s="71">
        <f t="shared" ref="C25:R27" si="5">C13/C$17*100</f>
        <v>1.0725552050473186</v>
      </c>
      <c r="D25" s="71">
        <f t="shared" si="5"/>
        <v>1.152019002375297</v>
      </c>
      <c r="E25" s="71">
        <f t="shared" si="5"/>
        <v>0.24581005586592178</v>
      </c>
      <c r="F25" s="71">
        <f t="shared" si="5"/>
        <v>0.26310250473584507</v>
      </c>
      <c r="G25" s="71">
        <f t="shared" si="5"/>
        <v>0.22975301550832855</v>
      </c>
      <c r="H25" s="71">
        <f t="shared" si="5"/>
        <v>0.31175499724922062</v>
      </c>
      <c r="I25" s="71">
        <f t="shared" si="5"/>
        <v>0.3018282166264229</v>
      </c>
      <c r="J25" s="71">
        <f t="shared" si="5"/>
        <v>0.24925224327018944</v>
      </c>
      <c r="K25" s="71">
        <f t="shared" si="5"/>
        <v>0.40292739083956908</v>
      </c>
      <c r="L25" s="75">
        <f t="shared" si="5"/>
        <v>0.3965042887198576</v>
      </c>
      <c r="M25" s="71">
        <f t="shared" si="5"/>
        <v>0.38719044930225055</v>
      </c>
      <c r="N25" s="71">
        <f t="shared" si="5"/>
        <v>0.40057683063611604</v>
      </c>
      <c r="O25" s="71">
        <f t="shared" si="5"/>
        <v>0.52793318099440545</v>
      </c>
      <c r="P25" s="71">
        <f t="shared" si="5"/>
        <v>0</v>
      </c>
      <c r="Q25" s="71">
        <f t="shared" si="5"/>
        <v>0.64884906534837017</v>
      </c>
      <c r="R25" s="71">
        <f t="shared" si="5"/>
        <v>0.62420094758216138</v>
      </c>
      <c r="S25" s="71">
        <f t="shared" si="4"/>
        <v>0.75774459549810569</v>
      </c>
      <c r="T25" s="71">
        <f t="shared" si="4"/>
        <v>1.0037823683444864</v>
      </c>
      <c r="U25" s="71">
        <f t="shared" si="4"/>
        <v>1.4005207966781617</v>
      </c>
      <c r="V25" s="71">
        <f t="shared" si="4"/>
        <v>1.4741847826086956</v>
      </c>
    </row>
    <row r="26" spans="1:23" x14ac:dyDescent="0.2">
      <c r="A26" s="25" t="s">
        <v>31</v>
      </c>
      <c r="C26" s="71">
        <f t="shared" si="5"/>
        <v>17.261829652996845</v>
      </c>
      <c r="D26" s="71">
        <f t="shared" si="4"/>
        <v>24.038004750593824</v>
      </c>
      <c r="E26" s="71">
        <f t="shared" si="4"/>
        <v>31.709497206703912</v>
      </c>
      <c r="F26" s="71">
        <f t="shared" si="4"/>
        <v>36.339717954114924</v>
      </c>
      <c r="G26" s="71">
        <f t="shared" si="4"/>
        <v>40.493968983342903</v>
      </c>
      <c r="H26" s="71">
        <f t="shared" si="4"/>
        <v>43.884100495140288</v>
      </c>
      <c r="I26" s="71">
        <f t="shared" si="4"/>
        <v>47.352535357019661</v>
      </c>
      <c r="J26" s="71">
        <f t="shared" si="4"/>
        <v>48.703888334995014</v>
      </c>
      <c r="K26" s="71">
        <f t="shared" si="4"/>
        <v>49.296932818024835</v>
      </c>
      <c r="L26" s="75">
        <f t="shared" si="4"/>
        <v>49.765334196471919</v>
      </c>
      <c r="M26" s="71">
        <f t="shared" si="4"/>
        <v>48.721464870533197</v>
      </c>
      <c r="N26" s="71">
        <f t="shared" si="4"/>
        <v>47.700688992148692</v>
      </c>
      <c r="O26" s="71">
        <f t="shared" si="4"/>
        <v>47.246079899141122</v>
      </c>
      <c r="P26" s="71">
        <f t="shared" si="4"/>
        <v>47.045917567779341</v>
      </c>
      <c r="Q26" s="71">
        <f t="shared" si="4"/>
        <v>46.53947165147536</v>
      </c>
      <c r="R26" s="71">
        <f t="shared" si="4"/>
        <v>45.416259306610513</v>
      </c>
      <c r="S26" s="71">
        <f t="shared" si="4"/>
        <v>45.219523066636953</v>
      </c>
      <c r="T26" s="71">
        <f t="shared" si="4"/>
        <v>44.421006691882454</v>
      </c>
      <c r="U26" s="71">
        <f t="shared" si="4"/>
        <v>44.239566471954397</v>
      </c>
      <c r="V26" s="71">
        <f t="shared" si="4"/>
        <v>44.572010869565219</v>
      </c>
      <c r="W26" s="63"/>
    </row>
    <row r="27" spans="1:23" x14ac:dyDescent="0.2">
      <c r="A27" s="25" t="s">
        <v>32</v>
      </c>
      <c r="C27" s="71">
        <f t="shared" si="5"/>
        <v>0.21451104100946369</v>
      </c>
      <c r="D27" s="71">
        <f t="shared" si="4"/>
        <v>0.23752969121140144</v>
      </c>
      <c r="E27" s="71">
        <f t="shared" si="4"/>
        <v>5.5865921787709494E-2</v>
      </c>
      <c r="F27" s="71"/>
      <c r="G27" s="71"/>
      <c r="H27" s="71">
        <f t="shared" si="4"/>
        <v>6.4184852374839535E-2</v>
      </c>
      <c r="I27" s="71">
        <f t="shared" si="4"/>
        <v>6.8989306657468094E-2</v>
      </c>
      <c r="J27" s="71">
        <f t="shared" si="4"/>
        <v>8.3084081090063142E-2</v>
      </c>
      <c r="K27" s="71">
        <f t="shared" si="4"/>
        <v>5.7561055834224162E-2</v>
      </c>
      <c r="L27" s="75">
        <f t="shared" si="4"/>
        <v>2.4275772778766792E-2</v>
      </c>
      <c r="M27" s="71">
        <f t="shared" si="4"/>
        <v>2.4199403081390659E-2</v>
      </c>
      <c r="N27" s="71">
        <f t="shared" si="4"/>
        <v>1.6023073225444641E-2</v>
      </c>
      <c r="O27" s="71">
        <f t="shared" si="4"/>
        <v>3.9397998581672047E-2</v>
      </c>
      <c r="P27" s="71">
        <f t="shared" si="4"/>
        <v>0</v>
      </c>
      <c r="Q27" s="71">
        <f t="shared" si="4"/>
        <v>0</v>
      </c>
      <c r="R27" s="71">
        <f t="shared" si="4"/>
        <v>7.5204933443633907E-3</v>
      </c>
      <c r="S27" s="71">
        <f t="shared" si="4"/>
        <v>7.4288685833147619E-3</v>
      </c>
      <c r="T27" s="71">
        <f t="shared" si="4"/>
        <v>0</v>
      </c>
      <c r="U27" s="71">
        <f t="shared" si="4"/>
        <v>0</v>
      </c>
      <c r="V27" s="71">
        <f t="shared" si="4"/>
        <v>6.793478260869565E-3</v>
      </c>
    </row>
    <row r="28" spans="1:23" x14ac:dyDescent="0.2">
      <c r="C28" s="71">
        <f t="shared" ref="C28" si="6">SUM(C20:C27)</f>
        <v>88.466876971608841</v>
      </c>
      <c r="D28" s="71">
        <f t="shared" ref="D28" si="7">SUM(D20:D27)</f>
        <v>88.942992874109265</v>
      </c>
      <c r="E28" s="71">
        <f t="shared" ref="E28" si="8">SUM(E20:E27)</f>
        <v>100.2905027932961</v>
      </c>
      <c r="F28" s="71">
        <f t="shared" ref="F28" si="9">SUM(F20:F27)</f>
        <v>90.349400126289211</v>
      </c>
      <c r="G28" s="71">
        <f t="shared" ref="G28" si="10">SUM(G20:G27)</f>
        <v>90.168485544706101</v>
      </c>
      <c r="H28" s="71">
        <f t="shared" ref="H28" si="11">SUM(H20:H27)</f>
        <v>100.00916926462497</v>
      </c>
      <c r="I28" s="71">
        <f t="shared" ref="I28" si="12">SUM(I20:I27)</f>
        <v>100.00862366333219</v>
      </c>
      <c r="J28" s="71">
        <f t="shared" ref="J28" si="13">SUM(J20:J27)</f>
        <v>99.999999999999986</v>
      </c>
      <c r="K28" s="71">
        <f t="shared" ref="K28" si="14">SUM(K20:K27)</f>
        <v>100.00000000000001</v>
      </c>
      <c r="L28" s="75">
        <f t="shared" ref="L28" si="15">SUM(L20:L27)</f>
        <v>100</v>
      </c>
      <c r="M28" s="71">
        <f t="shared" ref="M28" si="16">SUM(M20:M27)</f>
        <v>99.99193353230622</v>
      </c>
      <c r="N28" s="71">
        <f t="shared" ref="N28" si="17">SUM(N20:N27)</f>
        <v>99.999999999999986</v>
      </c>
      <c r="O28" s="71">
        <f t="shared" ref="O28" si="18">SUM(O20:O27)</f>
        <v>100</v>
      </c>
      <c r="P28" s="71">
        <f t="shared" ref="P28" si="19">SUM(P20:P27)</f>
        <v>99.435825105782783</v>
      </c>
      <c r="Q28" s="71">
        <f t="shared" ref="Q28" si="20">SUM(Q20:Q27)</f>
        <v>99.497914413718519</v>
      </c>
      <c r="R28" s="71">
        <f t="shared" ref="R28" si="21">SUM(R20:R27)</f>
        <v>99.992479506655627</v>
      </c>
      <c r="S28" s="71">
        <f t="shared" ref="S28" si="22">SUM(S20:S27)</f>
        <v>100</v>
      </c>
      <c r="T28" s="71">
        <f t="shared" ref="T28" si="23">SUM(T20:T27)</f>
        <v>99.156240907768392</v>
      </c>
      <c r="U28" s="71">
        <f t="shared" ref="U28" si="24">SUM(U20:U27)</f>
        <v>99.992962207051875</v>
      </c>
      <c r="V28" s="71">
        <f t="shared" ref="V28" si="25">SUM(V20:V27)</f>
        <v>100</v>
      </c>
    </row>
    <row r="30" spans="1:23" x14ac:dyDescent="0.2">
      <c r="C30" s="79">
        <f t="shared" ref="C30:U30" si="26">SUM(C9:C11)/C16*100</f>
        <v>62.901039313149575</v>
      </c>
      <c r="D30" s="79">
        <f t="shared" si="26"/>
        <v>56.879858175371609</v>
      </c>
      <c r="E30" s="79">
        <f t="shared" si="26"/>
        <v>63.444596103734952</v>
      </c>
      <c r="F30" s="79">
        <f t="shared" si="26"/>
        <v>48.462950217939891</v>
      </c>
      <c r="G30" s="79">
        <f t="shared" si="26"/>
        <v>46.021152069000927</v>
      </c>
      <c r="H30" s="79">
        <f t="shared" si="26"/>
        <v>52.282840007738443</v>
      </c>
      <c r="I30" s="79">
        <f t="shared" si="26"/>
        <v>49.357187809044319</v>
      </c>
      <c r="J30" s="79">
        <f t="shared" si="26"/>
        <v>48.296973355178061</v>
      </c>
      <c r="K30" s="79">
        <f t="shared" si="26"/>
        <v>48.286892836097316</v>
      </c>
      <c r="L30" s="79">
        <f t="shared" si="26"/>
        <v>48.108152666721622</v>
      </c>
      <c r="M30" s="79">
        <f t="shared" si="26"/>
        <v>49.286417322834644</v>
      </c>
      <c r="N30" s="79">
        <f t="shared" si="26"/>
        <v>50.520325203252035</v>
      </c>
      <c r="O30" s="79">
        <f t="shared" si="26"/>
        <v>50.981487392275767</v>
      </c>
      <c r="P30" s="79">
        <f t="shared" si="26"/>
        <v>51.488118733717535</v>
      </c>
      <c r="Q30" s="79">
        <f t="shared" si="26"/>
        <v>51.964521901501591</v>
      </c>
      <c r="R30" s="79">
        <f t="shared" si="26"/>
        <v>53.16120239267056</v>
      </c>
      <c r="S30" s="79">
        <f t="shared" si="26"/>
        <v>53.45070945694971</v>
      </c>
      <c r="T30" s="79">
        <f t="shared" si="26"/>
        <v>53.731451847541457</v>
      </c>
      <c r="U30" s="79">
        <f t="shared" si="26"/>
        <v>53.508339784643532</v>
      </c>
      <c r="V30" s="79">
        <f>SUM(V9:V11)/V16*100</f>
        <v>53.050271739130437</v>
      </c>
    </row>
  </sheetData>
  <hyperlinks>
    <hyperlink ref="A19" r:id="rId1" display="© Commonwealth of Australia 2016" xr:uid="{00000000-0004-0000-0100-000000000000}"/>
  </hyperlinks>
  <pageMargins left="0.7" right="0.7" top="0.75" bottom="0.75" header="0.3" footer="0.3"/>
  <pageSetup paperSize="9" scale="92" orientation="landscape" verticalDpi="0" r:id="rId2"/>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M25"/>
  <sheetViews>
    <sheetView zoomScaleNormal="100" workbookViewId="0">
      <pane ySplit="5" topLeftCell="A6" activePane="bottomLeft" state="frozen"/>
      <selection pane="bottomLeft" activeCell="A6" sqref="A6"/>
    </sheetView>
  </sheetViews>
  <sheetFormatPr defaultRowHeight="14.25" x14ac:dyDescent="0.2"/>
  <cols>
    <col min="1" max="1" width="25" style="17" customWidth="1"/>
    <col min="2" max="2" width="5.375" style="17" customWidth="1"/>
    <col min="3" max="9" width="9" style="17" customWidth="1"/>
    <col min="10" max="11" width="9" style="17"/>
    <col min="12" max="12" width="9" style="57"/>
    <col min="13" max="16384" width="9" style="17"/>
  </cols>
  <sheetData>
    <row r="1" spans="1:13" ht="69" customHeight="1" x14ac:dyDescent="0.25">
      <c r="A1" s="70" t="s">
        <v>54</v>
      </c>
      <c r="B1" s="43"/>
      <c r="C1" s="43"/>
      <c r="D1" s="43"/>
      <c r="E1" s="43"/>
      <c r="F1" s="43"/>
      <c r="G1" s="43"/>
      <c r="H1" s="43"/>
      <c r="I1" s="43"/>
      <c r="J1" s="43"/>
      <c r="K1" s="43"/>
      <c r="L1" s="43"/>
      <c r="M1" s="65"/>
    </row>
    <row r="2" spans="1:13" ht="22.7" customHeight="1" x14ac:dyDescent="0.25">
      <c r="A2" s="45" t="s">
        <v>68</v>
      </c>
    </row>
    <row r="3" spans="1:13" ht="12.75" customHeight="1" x14ac:dyDescent="0.2">
      <c r="A3" s="2" t="s">
        <v>71</v>
      </c>
    </row>
    <row r="4" spans="1:13" ht="25.7" customHeight="1" x14ac:dyDescent="0.2">
      <c r="A4" s="5" t="s">
        <v>64</v>
      </c>
    </row>
    <row r="5" spans="1:13" ht="25.7" customHeight="1" x14ac:dyDescent="0.2">
      <c r="A5" s="7"/>
      <c r="B5" s="7"/>
      <c r="C5" s="8" t="s">
        <v>7</v>
      </c>
      <c r="D5" s="8" t="s">
        <v>8</v>
      </c>
      <c r="E5" s="8" t="s">
        <v>9</v>
      </c>
      <c r="F5" s="8" t="s">
        <v>10</v>
      </c>
      <c r="G5" s="8" t="s">
        <v>11</v>
      </c>
      <c r="H5" s="8" t="s">
        <v>12</v>
      </c>
      <c r="I5" s="37" t="s">
        <v>13</v>
      </c>
      <c r="J5" s="54" t="s">
        <v>51</v>
      </c>
      <c r="K5" s="54" t="s">
        <v>65</v>
      </c>
      <c r="L5" s="54" t="s">
        <v>67</v>
      </c>
      <c r="M5" s="54" t="s">
        <v>70</v>
      </c>
    </row>
    <row r="6" spans="1:13" ht="12.75" customHeight="1" x14ac:dyDescent="0.2">
      <c r="A6" s="4" t="s">
        <v>14</v>
      </c>
      <c r="B6" s="4"/>
      <c r="I6" s="36"/>
      <c r="J6" s="36"/>
      <c r="K6" s="36"/>
      <c r="L6" s="36"/>
      <c r="M6" s="36"/>
    </row>
    <row r="7" spans="1:13" ht="12.75" customHeight="1" x14ac:dyDescent="0.2">
      <c r="A7" s="49" t="s">
        <v>52</v>
      </c>
      <c r="B7" s="4" t="s">
        <v>15</v>
      </c>
      <c r="C7" s="10">
        <v>232</v>
      </c>
      <c r="D7" s="10">
        <v>210</v>
      </c>
      <c r="E7" s="10">
        <v>186</v>
      </c>
      <c r="F7" s="10">
        <v>159</v>
      </c>
      <c r="G7" s="10">
        <v>89</v>
      </c>
      <c r="H7" s="10">
        <v>75</v>
      </c>
      <c r="I7" s="10">
        <v>99</v>
      </c>
      <c r="J7" s="10"/>
      <c r="K7" s="10"/>
      <c r="L7" s="10"/>
      <c r="M7" s="34"/>
    </row>
    <row r="8" spans="1:13" ht="12.75" customHeight="1" x14ac:dyDescent="0.2">
      <c r="A8" s="9" t="s">
        <v>16</v>
      </c>
      <c r="B8" s="4"/>
      <c r="C8" s="10"/>
      <c r="D8" s="10"/>
      <c r="E8" s="10"/>
      <c r="F8" s="10"/>
      <c r="G8" s="10"/>
      <c r="H8" s="10"/>
      <c r="I8" s="10"/>
      <c r="J8" s="55"/>
      <c r="K8" s="55"/>
      <c r="L8" s="55"/>
      <c r="M8" s="55"/>
    </row>
    <row r="9" spans="1:13" ht="12.75" customHeight="1" x14ac:dyDescent="0.2">
      <c r="A9" s="38" t="s">
        <v>53</v>
      </c>
      <c r="B9" s="4" t="s">
        <v>15</v>
      </c>
      <c r="C9" s="10">
        <v>394</v>
      </c>
      <c r="D9" s="10">
        <v>332</v>
      </c>
      <c r="E9" s="10">
        <v>256</v>
      </c>
      <c r="F9" s="10">
        <v>175</v>
      </c>
      <c r="G9" s="10">
        <v>147</v>
      </c>
      <c r="H9" s="10">
        <v>118</v>
      </c>
      <c r="I9" s="10">
        <v>101</v>
      </c>
      <c r="J9" s="10"/>
      <c r="K9" s="10"/>
      <c r="L9" s="10"/>
      <c r="M9" s="34"/>
    </row>
    <row r="10" spans="1:13" ht="12.75" customHeight="1" x14ac:dyDescent="0.2">
      <c r="A10" s="38" t="s">
        <v>17</v>
      </c>
      <c r="B10" s="4" t="s">
        <v>15</v>
      </c>
      <c r="C10" s="10">
        <v>4971</v>
      </c>
      <c r="D10" s="10">
        <v>4159</v>
      </c>
      <c r="E10" s="10">
        <v>3758</v>
      </c>
      <c r="F10" s="10">
        <v>3305</v>
      </c>
      <c r="G10" s="10">
        <v>2326</v>
      </c>
      <c r="H10" s="10">
        <v>2183</v>
      </c>
      <c r="I10" s="34">
        <v>1963</v>
      </c>
      <c r="J10" s="10"/>
      <c r="K10" s="10"/>
      <c r="L10" s="10"/>
      <c r="M10" s="34"/>
    </row>
    <row r="11" spans="1:13" ht="12.75" customHeight="1" x14ac:dyDescent="0.2">
      <c r="A11" s="38" t="s">
        <v>20</v>
      </c>
      <c r="B11" s="4" t="s">
        <v>15</v>
      </c>
      <c r="C11" s="10">
        <v>4976</v>
      </c>
      <c r="D11" s="10">
        <v>5608</v>
      </c>
      <c r="E11" s="10">
        <v>6252</v>
      </c>
      <c r="F11" s="10">
        <v>6715</v>
      </c>
      <c r="G11" s="10"/>
      <c r="H11" s="10"/>
      <c r="I11" s="34">
        <v>3592</v>
      </c>
      <c r="J11" s="10"/>
      <c r="K11" s="10"/>
      <c r="L11" s="10"/>
      <c r="M11" s="34"/>
    </row>
    <row r="12" spans="1:13" ht="12.75" customHeight="1" x14ac:dyDescent="0.2">
      <c r="A12" s="38" t="s">
        <v>18</v>
      </c>
      <c r="B12" s="4" t="s">
        <v>15</v>
      </c>
      <c r="C12" s="10">
        <v>1785</v>
      </c>
      <c r="D12" s="10">
        <v>2088</v>
      </c>
      <c r="E12" s="10">
        <v>2030</v>
      </c>
      <c r="F12" s="10">
        <v>2337</v>
      </c>
      <c r="G12" s="10"/>
      <c r="H12" s="10"/>
      <c r="I12" s="10">
        <v>7542</v>
      </c>
      <c r="J12" s="10"/>
      <c r="K12" s="10"/>
      <c r="L12" s="10"/>
      <c r="M12" s="34"/>
    </row>
    <row r="13" spans="1:13" ht="12.75" customHeight="1" x14ac:dyDescent="0.2">
      <c r="A13" s="16" t="s">
        <v>49</v>
      </c>
      <c r="B13" s="3" t="s">
        <v>15</v>
      </c>
      <c r="C13" s="39">
        <v>12126</v>
      </c>
      <c r="D13" s="39">
        <v>12187</v>
      </c>
      <c r="E13" s="39">
        <v>12296</v>
      </c>
      <c r="F13" s="39">
        <v>12531</v>
      </c>
      <c r="G13" s="39">
        <v>12674</v>
      </c>
      <c r="H13" s="39">
        <v>12871</v>
      </c>
      <c r="I13" s="40">
        <v>13198</v>
      </c>
      <c r="J13" s="10"/>
      <c r="K13" s="10"/>
      <c r="L13" s="10"/>
      <c r="M13" s="34"/>
    </row>
    <row r="14" spans="1:13" ht="12.75" customHeight="1" x14ac:dyDescent="0.2">
      <c r="A14" s="16"/>
      <c r="B14" s="3"/>
      <c r="C14" s="39"/>
      <c r="D14" s="39"/>
      <c r="E14" s="39"/>
      <c r="F14" s="39"/>
      <c r="G14" s="39"/>
      <c r="H14" s="39"/>
      <c r="I14" s="40"/>
      <c r="J14" s="40"/>
      <c r="K14" s="40"/>
      <c r="L14" s="40"/>
      <c r="M14" s="40"/>
    </row>
    <row r="15" spans="1:13" ht="12.75" customHeight="1" x14ac:dyDescent="0.2">
      <c r="A15" s="4" t="s">
        <v>14</v>
      </c>
      <c r="B15" s="4"/>
      <c r="I15" s="36"/>
      <c r="J15" s="36"/>
      <c r="K15" s="36"/>
      <c r="L15" s="36"/>
      <c r="M15" s="36"/>
    </row>
    <row r="16" spans="1:13" ht="12.75" customHeight="1" x14ac:dyDescent="0.2">
      <c r="A16" s="9" t="s">
        <v>16</v>
      </c>
      <c r="B16" s="4"/>
      <c r="I16" s="36"/>
      <c r="J16" s="36"/>
      <c r="K16" s="36"/>
      <c r="L16" s="36"/>
      <c r="M16" s="36"/>
    </row>
    <row r="17" spans="1:13" ht="12.75" customHeight="1" x14ac:dyDescent="0.2">
      <c r="A17" s="38" t="s">
        <v>50</v>
      </c>
      <c r="B17" s="4" t="s">
        <v>15</v>
      </c>
      <c r="C17" s="10"/>
      <c r="D17" s="10"/>
      <c r="E17" s="10"/>
      <c r="F17" s="10"/>
      <c r="G17" s="10"/>
      <c r="H17" s="10"/>
      <c r="I17" s="10"/>
      <c r="J17" s="34">
        <v>92</v>
      </c>
      <c r="K17" s="10"/>
      <c r="L17" s="34"/>
      <c r="M17" s="34"/>
    </row>
    <row r="18" spans="1:13" ht="12.75" customHeight="1" x14ac:dyDescent="0.2">
      <c r="A18" s="38" t="s">
        <v>17</v>
      </c>
      <c r="B18" s="4" t="s">
        <v>15</v>
      </c>
      <c r="C18" s="10"/>
      <c r="D18" s="10"/>
      <c r="E18" s="10"/>
      <c r="F18" s="10"/>
      <c r="G18" s="10"/>
      <c r="H18" s="10"/>
      <c r="I18" s="10"/>
      <c r="J18" s="56">
        <v>2158</v>
      </c>
      <c r="K18" s="10"/>
      <c r="L18" s="34"/>
      <c r="M18" s="34"/>
    </row>
    <row r="19" spans="1:13" ht="12.75" customHeight="1" x14ac:dyDescent="0.2">
      <c r="A19" s="38" t="s">
        <v>20</v>
      </c>
      <c r="B19" s="4" t="s">
        <v>15</v>
      </c>
      <c r="C19" s="10"/>
      <c r="D19" s="10"/>
      <c r="E19" s="10"/>
      <c r="F19" s="10"/>
      <c r="G19" s="10"/>
      <c r="H19" s="10"/>
      <c r="I19" s="10"/>
      <c r="J19" s="56">
        <v>3368</v>
      </c>
      <c r="K19" s="56">
        <v>3552</v>
      </c>
      <c r="L19" s="56">
        <v>3598</v>
      </c>
      <c r="M19" s="56">
        <v>3487</v>
      </c>
    </row>
    <row r="20" spans="1:13" ht="12.75" customHeight="1" x14ac:dyDescent="0.2">
      <c r="A20" s="38" t="s">
        <v>56</v>
      </c>
      <c r="B20" s="4" t="s">
        <v>15</v>
      </c>
      <c r="C20" s="10"/>
      <c r="D20" s="10"/>
      <c r="E20" s="10"/>
      <c r="F20" s="10"/>
      <c r="G20" s="10"/>
      <c r="H20" s="10"/>
      <c r="I20" s="10"/>
      <c r="J20" s="56">
        <v>7557</v>
      </c>
      <c r="K20" s="56">
        <v>8073</v>
      </c>
      <c r="L20" s="56">
        <v>8527</v>
      </c>
      <c r="M20" s="56">
        <v>9170</v>
      </c>
    </row>
    <row r="21" spans="1:13" ht="12.75" customHeight="1" x14ac:dyDescent="0.2">
      <c r="A21" s="38" t="s">
        <v>55</v>
      </c>
      <c r="B21" s="4" t="s">
        <v>15</v>
      </c>
      <c r="C21" s="10"/>
      <c r="D21" s="10"/>
      <c r="E21" s="10"/>
      <c r="F21" s="10"/>
      <c r="G21" s="10"/>
      <c r="H21" s="10"/>
      <c r="I21" s="10"/>
      <c r="J21" s="56">
        <v>286</v>
      </c>
      <c r="K21" s="56">
        <v>391</v>
      </c>
      <c r="L21" s="56">
        <v>412</v>
      </c>
      <c r="M21" s="56">
        <v>471</v>
      </c>
    </row>
    <row r="22" spans="1:13" ht="12.75" customHeight="1" x14ac:dyDescent="0.2">
      <c r="A22" s="16" t="s">
        <v>49</v>
      </c>
      <c r="B22" s="3" t="s">
        <v>15</v>
      </c>
      <c r="C22" s="10"/>
      <c r="D22" s="10"/>
      <c r="E22" s="10"/>
      <c r="F22" s="10"/>
      <c r="G22" s="10"/>
      <c r="H22" s="10"/>
      <c r="I22" s="10"/>
      <c r="J22" s="40">
        <v>13461</v>
      </c>
      <c r="K22" s="40">
        <v>13748</v>
      </c>
      <c r="L22" s="40">
        <v>14209</v>
      </c>
      <c r="M22" s="40">
        <v>14720</v>
      </c>
    </row>
    <row r="23" spans="1:13" ht="12.75" customHeight="1" x14ac:dyDescent="0.2">
      <c r="A23" s="16"/>
      <c r="B23" s="13"/>
      <c r="C23" s="14"/>
      <c r="D23" s="14"/>
      <c r="E23" s="14"/>
      <c r="F23" s="14"/>
      <c r="G23" s="14"/>
      <c r="H23" s="14"/>
      <c r="I23" s="30"/>
      <c r="J23" s="32"/>
      <c r="K23" s="28"/>
      <c r="M23" s="31"/>
    </row>
    <row r="24" spans="1:13" x14ac:dyDescent="0.2">
      <c r="A24" s="50" t="s">
        <v>66</v>
      </c>
      <c r="J24" s="14"/>
    </row>
    <row r="25" spans="1:13" ht="12.75" customHeight="1" x14ac:dyDescent="0.2"/>
  </sheetData>
  <sheetProtection sheet="1"/>
  <hyperlinks>
    <hyperlink ref="A24" r:id="rId1" display="© Commonwealth of Australia 2016" xr:uid="{00000000-0004-0000-0200-000000000000}"/>
  </hyperlinks>
  <pageMargins left="0.7" right="0.7" top="0.75" bottom="0.75" header="0.3" footer="0.3"/>
  <pageSetup paperSize="9" scale="93" orientation="landscape" verticalDpi="0" r:id="rId2"/>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M13"/>
  <sheetViews>
    <sheetView zoomScaleNormal="100" workbookViewId="0">
      <pane ySplit="5" topLeftCell="A6" activePane="bottomLeft" state="frozen"/>
      <selection pane="bottomLeft" activeCell="A6" sqref="A6"/>
    </sheetView>
  </sheetViews>
  <sheetFormatPr defaultRowHeight="14.25" x14ac:dyDescent="0.2"/>
  <cols>
    <col min="1" max="1" width="25" style="17" customWidth="1"/>
    <col min="2" max="2" width="5" style="17" customWidth="1"/>
    <col min="3" max="10" width="9" style="17" customWidth="1"/>
    <col min="11" max="11" width="9" style="17"/>
    <col min="12" max="12" width="9" style="57"/>
    <col min="13" max="16384" width="9" style="17"/>
  </cols>
  <sheetData>
    <row r="1" spans="1:13" ht="69" customHeight="1" x14ac:dyDescent="0.25">
      <c r="A1" s="70" t="s">
        <v>54</v>
      </c>
      <c r="B1" s="43"/>
      <c r="C1" s="43"/>
      <c r="D1" s="43"/>
      <c r="E1" s="43"/>
      <c r="F1" s="43"/>
      <c r="G1" s="43"/>
      <c r="H1" s="43"/>
      <c r="I1" s="43"/>
      <c r="J1" s="43"/>
      <c r="K1" s="43"/>
      <c r="L1" s="43"/>
      <c r="M1" s="65"/>
    </row>
    <row r="2" spans="1:13" ht="22.7" customHeight="1" x14ac:dyDescent="0.25">
      <c r="A2" s="45" t="s">
        <v>68</v>
      </c>
    </row>
    <row r="3" spans="1:13" ht="12.75" customHeight="1" x14ac:dyDescent="0.2">
      <c r="A3" s="2" t="s">
        <v>71</v>
      </c>
    </row>
    <row r="4" spans="1:13" ht="25.7" customHeight="1" x14ac:dyDescent="0.2">
      <c r="A4" s="20" t="s">
        <v>48</v>
      </c>
    </row>
    <row r="5" spans="1:13" ht="25.7" customHeight="1" x14ac:dyDescent="0.2">
      <c r="A5" s="21"/>
      <c r="B5" s="21"/>
      <c r="C5" s="22" t="s">
        <v>7</v>
      </c>
      <c r="D5" s="22" t="s">
        <v>8</v>
      </c>
      <c r="E5" s="22" t="s">
        <v>9</v>
      </c>
      <c r="F5" s="22" t="s">
        <v>10</v>
      </c>
      <c r="G5" s="22" t="s">
        <v>11</v>
      </c>
      <c r="H5" s="22" t="s">
        <v>12</v>
      </c>
      <c r="I5" s="22" t="s">
        <v>13</v>
      </c>
      <c r="J5" s="37" t="s">
        <v>51</v>
      </c>
      <c r="K5" s="37" t="s">
        <v>65</v>
      </c>
      <c r="L5" s="37" t="s">
        <v>67</v>
      </c>
      <c r="M5" s="66" t="s">
        <v>70</v>
      </c>
    </row>
    <row r="6" spans="1:13" ht="12.75" customHeight="1" x14ac:dyDescent="0.2">
      <c r="A6" s="19" t="s">
        <v>44</v>
      </c>
      <c r="B6" s="19"/>
      <c r="J6" s="57"/>
      <c r="K6" s="57"/>
      <c r="M6" s="67"/>
    </row>
    <row r="7" spans="1:13" ht="12.75" customHeight="1" x14ac:dyDescent="0.2">
      <c r="A7" s="23" t="s">
        <v>25</v>
      </c>
      <c r="B7" s="19" t="s">
        <v>45</v>
      </c>
      <c r="C7" s="24">
        <v>66</v>
      </c>
      <c r="D7" s="24">
        <v>73</v>
      </c>
      <c r="E7" s="24">
        <v>65</v>
      </c>
      <c r="F7" s="24">
        <v>25</v>
      </c>
      <c r="G7" s="24">
        <v>49</v>
      </c>
      <c r="H7" s="24">
        <v>43</v>
      </c>
      <c r="I7" s="24">
        <v>28</v>
      </c>
      <c r="J7" s="10"/>
      <c r="K7" s="10"/>
      <c r="L7" s="10"/>
      <c r="M7" s="34"/>
    </row>
    <row r="8" spans="1:13" ht="12.75" customHeight="1" x14ac:dyDescent="0.2">
      <c r="A8" s="23" t="s">
        <v>16</v>
      </c>
      <c r="B8" s="19"/>
      <c r="J8" s="55"/>
      <c r="K8" s="55"/>
      <c r="L8" s="55"/>
      <c r="M8" s="55"/>
    </row>
    <row r="9" spans="1:13" ht="12.75" customHeight="1" x14ac:dyDescent="0.2">
      <c r="A9" s="25" t="s">
        <v>46</v>
      </c>
      <c r="B9" s="19" t="s">
        <v>45</v>
      </c>
      <c r="C9" s="24">
        <v>629964</v>
      </c>
      <c r="D9" s="24">
        <v>823421</v>
      </c>
      <c r="E9" s="24">
        <v>963429</v>
      </c>
      <c r="F9" s="24">
        <v>1112379</v>
      </c>
      <c r="G9" s="24">
        <v>1349975</v>
      </c>
      <c r="H9" s="24">
        <v>1673123</v>
      </c>
      <c r="I9" s="24">
        <v>2049553</v>
      </c>
      <c r="J9" s="52">
        <v>2532367</v>
      </c>
      <c r="K9" s="52">
        <v>2913245</v>
      </c>
      <c r="L9" s="52">
        <v>3478568</v>
      </c>
      <c r="M9" s="52">
        <v>3714068</v>
      </c>
    </row>
    <row r="10" spans="1:13" ht="12.75" customHeight="1" x14ac:dyDescent="0.2">
      <c r="A10" s="25" t="s">
        <v>47</v>
      </c>
      <c r="B10" s="19" t="s">
        <v>45</v>
      </c>
      <c r="C10" s="24">
        <v>27232</v>
      </c>
      <c r="D10" s="24">
        <v>37426</v>
      </c>
      <c r="E10" s="24">
        <v>32731</v>
      </c>
      <c r="F10" s="24">
        <v>34339</v>
      </c>
      <c r="G10" s="24">
        <v>38673</v>
      </c>
      <c r="H10" s="24">
        <v>41757</v>
      </c>
      <c r="I10" s="24">
        <v>48100</v>
      </c>
      <c r="J10" s="52">
        <v>54689</v>
      </c>
      <c r="K10" s="52">
        <v>82727</v>
      </c>
      <c r="L10" s="52">
        <v>107960</v>
      </c>
      <c r="M10" s="52">
        <v>123147</v>
      </c>
    </row>
    <row r="11" spans="1:13" s="35" customFormat="1" ht="12.75" customHeight="1" x14ac:dyDescent="0.25">
      <c r="A11" s="26" t="s">
        <v>33</v>
      </c>
      <c r="B11" s="18" t="s">
        <v>45</v>
      </c>
      <c r="C11" s="27">
        <v>657196</v>
      </c>
      <c r="D11" s="27">
        <v>860847</v>
      </c>
      <c r="E11" s="27">
        <v>996160</v>
      </c>
      <c r="F11" s="27">
        <v>1146718</v>
      </c>
      <c r="G11" s="27">
        <v>1388648</v>
      </c>
      <c r="H11" s="27">
        <v>1714880</v>
      </c>
      <c r="I11" s="27">
        <v>2097654</v>
      </c>
      <c r="J11" s="53">
        <v>2587056</v>
      </c>
      <c r="K11" s="53">
        <v>2995972</v>
      </c>
      <c r="L11" s="53">
        <v>3586528</v>
      </c>
      <c r="M11" s="53">
        <v>3837215</v>
      </c>
    </row>
    <row r="12" spans="1:13" x14ac:dyDescent="0.2">
      <c r="F12" s="27"/>
      <c r="G12" s="27"/>
      <c r="H12" s="27"/>
      <c r="I12" s="27"/>
      <c r="J12" s="53"/>
      <c r="M12" s="28"/>
    </row>
    <row r="13" spans="1:13" ht="12.75" customHeight="1" x14ac:dyDescent="0.2">
      <c r="A13" s="33" t="s">
        <v>66</v>
      </c>
      <c r="F13" s="27"/>
      <c r="G13" s="27"/>
      <c r="H13" s="27"/>
      <c r="I13" s="27"/>
      <c r="J13" s="53"/>
      <c r="K13" s="62"/>
      <c r="M13" s="28"/>
    </row>
  </sheetData>
  <sheetProtection sheet="1"/>
  <hyperlinks>
    <hyperlink ref="A13" r:id="rId1" display="© Commonwealth of Australia 2016" xr:uid="{00000000-0004-0000-0300-000000000000}"/>
  </hyperlinks>
  <pageMargins left="0.7" right="0.7" top="0.75" bottom="0.75" header="0.3" footer="0.3"/>
  <pageSetup paperSize="9" scale="93" orientation="landscape" r:id="rId2"/>
  <drawing r:id="rId3"/>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N17"/>
  <sheetViews>
    <sheetView zoomScaleNormal="100" workbookViewId="0">
      <pane ySplit="5" topLeftCell="A6" activePane="bottomLeft" state="frozen"/>
      <selection pane="bottomLeft" activeCell="A6" sqref="A6"/>
    </sheetView>
  </sheetViews>
  <sheetFormatPr defaultRowHeight="14.25" x14ac:dyDescent="0.2"/>
  <cols>
    <col min="1" max="1" width="25" customWidth="1"/>
    <col min="2" max="2" width="5.375" style="17" customWidth="1"/>
    <col min="3" max="9" width="9" customWidth="1"/>
    <col min="12" max="12" width="9" style="57"/>
  </cols>
  <sheetData>
    <row r="1" spans="1:14" s="17" customFormat="1" ht="69" customHeight="1" x14ac:dyDescent="0.25">
      <c r="A1" s="70" t="s">
        <v>54</v>
      </c>
      <c r="B1" s="42"/>
      <c r="C1" s="43"/>
      <c r="D1" s="43"/>
      <c r="E1" s="43"/>
      <c r="F1" s="43"/>
      <c r="G1" s="43"/>
      <c r="H1" s="43"/>
      <c r="I1" s="43"/>
      <c r="J1" s="43"/>
      <c r="K1" s="43"/>
      <c r="L1" s="43"/>
      <c r="M1" s="65"/>
    </row>
    <row r="2" spans="1:14" ht="22.7" customHeight="1" x14ac:dyDescent="0.25">
      <c r="A2" s="45" t="s">
        <v>68</v>
      </c>
      <c r="B2" s="45"/>
      <c r="K2" s="17"/>
    </row>
    <row r="3" spans="1:14" ht="12.75" customHeight="1" x14ac:dyDescent="0.2">
      <c r="A3" s="2" t="s">
        <v>71</v>
      </c>
      <c r="B3" s="2"/>
      <c r="K3" s="17"/>
    </row>
    <row r="4" spans="1:14" ht="25.7" customHeight="1" x14ac:dyDescent="0.2">
      <c r="A4" s="5" t="s">
        <v>57</v>
      </c>
      <c r="B4" s="5"/>
      <c r="K4" s="17"/>
    </row>
    <row r="5" spans="1:14" ht="25.7" customHeight="1" x14ac:dyDescent="0.2">
      <c r="A5" s="7"/>
      <c r="B5" s="7"/>
      <c r="C5" s="8" t="s">
        <v>7</v>
      </c>
      <c r="D5" s="8" t="s">
        <v>8</v>
      </c>
      <c r="E5" s="8" t="s">
        <v>9</v>
      </c>
      <c r="F5" s="8" t="s">
        <v>10</v>
      </c>
      <c r="G5" s="8" t="s">
        <v>11</v>
      </c>
      <c r="H5" s="8" t="s">
        <v>12</v>
      </c>
      <c r="I5" s="8" t="s">
        <v>13</v>
      </c>
      <c r="J5" s="37" t="s">
        <v>51</v>
      </c>
      <c r="K5" s="37" t="s">
        <v>65</v>
      </c>
      <c r="L5" s="37" t="s">
        <v>67</v>
      </c>
      <c r="M5" s="37" t="s">
        <v>70</v>
      </c>
    </row>
    <row r="6" spans="1:14" ht="12.75" customHeight="1" x14ac:dyDescent="0.2">
      <c r="A6" s="4" t="s">
        <v>34</v>
      </c>
      <c r="B6" s="4" t="s">
        <v>19</v>
      </c>
      <c r="C6" s="10">
        <v>67</v>
      </c>
      <c r="D6" s="10">
        <v>70</v>
      </c>
      <c r="E6" s="10">
        <v>79</v>
      </c>
      <c r="F6" s="10">
        <v>79</v>
      </c>
      <c r="G6" s="10">
        <v>73</v>
      </c>
      <c r="H6" s="10">
        <v>79</v>
      </c>
      <c r="I6" s="10">
        <v>74</v>
      </c>
      <c r="J6" s="58">
        <v>72</v>
      </c>
      <c r="K6" s="58">
        <v>71</v>
      </c>
      <c r="L6" s="58">
        <v>65</v>
      </c>
      <c r="M6" s="58">
        <v>70</v>
      </c>
    </row>
    <row r="7" spans="1:14" ht="12.75" customHeight="1" x14ac:dyDescent="0.2">
      <c r="A7" s="4" t="s">
        <v>35</v>
      </c>
      <c r="B7" s="4" t="s">
        <v>19</v>
      </c>
      <c r="C7" s="10">
        <v>57</v>
      </c>
      <c r="D7" s="10">
        <v>54</v>
      </c>
      <c r="E7" s="10">
        <v>57</v>
      </c>
      <c r="F7" s="10">
        <v>62</v>
      </c>
      <c r="G7" s="10">
        <v>60</v>
      </c>
      <c r="H7" s="10">
        <v>61</v>
      </c>
      <c r="I7" s="10">
        <v>57</v>
      </c>
      <c r="J7" s="58">
        <v>59</v>
      </c>
      <c r="K7" s="58">
        <v>49</v>
      </c>
      <c r="L7" s="58">
        <v>54</v>
      </c>
      <c r="M7" s="58">
        <v>61</v>
      </c>
    </row>
    <row r="8" spans="1:14" ht="12.75" customHeight="1" x14ac:dyDescent="0.2">
      <c r="A8" s="4" t="s">
        <v>36</v>
      </c>
      <c r="B8" s="4" t="s">
        <v>19</v>
      </c>
      <c r="C8" s="10">
        <v>44</v>
      </c>
      <c r="D8" s="10">
        <v>43</v>
      </c>
      <c r="E8" s="10">
        <v>36</v>
      </c>
      <c r="F8" s="10">
        <v>38</v>
      </c>
      <c r="G8" s="10">
        <v>38</v>
      </c>
      <c r="H8" s="10">
        <v>37</v>
      </c>
      <c r="I8" s="10">
        <v>40</v>
      </c>
      <c r="J8" s="58">
        <v>45</v>
      </c>
      <c r="K8" s="58">
        <v>46</v>
      </c>
      <c r="L8" s="58">
        <v>44</v>
      </c>
      <c r="M8" s="58">
        <v>48</v>
      </c>
    </row>
    <row r="9" spans="1:14" ht="12.75" customHeight="1" x14ac:dyDescent="0.2">
      <c r="A9" s="4" t="s">
        <v>37</v>
      </c>
      <c r="B9" s="4" t="s">
        <v>19</v>
      </c>
      <c r="C9" s="10">
        <v>54</v>
      </c>
      <c r="D9" s="10">
        <v>58</v>
      </c>
      <c r="E9" s="10">
        <v>63</v>
      </c>
      <c r="F9" s="10">
        <v>56</v>
      </c>
      <c r="G9" s="10">
        <v>55</v>
      </c>
      <c r="H9" s="10">
        <v>58</v>
      </c>
      <c r="I9" s="10">
        <v>53</v>
      </c>
      <c r="J9" s="58">
        <v>50</v>
      </c>
      <c r="K9" s="58">
        <v>47</v>
      </c>
      <c r="L9" s="58">
        <v>46</v>
      </c>
      <c r="M9" s="58">
        <v>38</v>
      </c>
      <c r="N9" s="58"/>
    </row>
    <row r="10" spans="1:14" ht="12.75" customHeight="1" x14ac:dyDescent="0.2">
      <c r="A10" s="4" t="s">
        <v>38</v>
      </c>
      <c r="B10" s="4" t="s">
        <v>19</v>
      </c>
      <c r="C10" s="10">
        <v>32</v>
      </c>
      <c r="D10" s="10">
        <v>36</v>
      </c>
      <c r="E10" s="10">
        <v>40</v>
      </c>
      <c r="F10" s="10">
        <v>36</v>
      </c>
      <c r="G10" s="10">
        <v>25</v>
      </c>
      <c r="H10" s="10">
        <v>19</v>
      </c>
      <c r="I10" s="10">
        <v>21</v>
      </c>
      <c r="J10" s="58">
        <f>11/59*100</f>
        <v>18.64406779661017</v>
      </c>
      <c r="K10" s="58">
        <v>15</v>
      </c>
      <c r="L10" s="58">
        <v>25</v>
      </c>
      <c r="M10" s="58">
        <v>17</v>
      </c>
      <c r="N10" s="58"/>
    </row>
    <row r="11" spans="1:14" ht="12.75" customHeight="1" x14ac:dyDescent="0.2">
      <c r="A11" s="4" t="s">
        <v>39</v>
      </c>
      <c r="B11" s="4" t="s">
        <v>19</v>
      </c>
      <c r="C11" s="10">
        <v>6</v>
      </c>
      <c r="D11" s="10">
        <v>4</v>
      </c>
      <c r="E11" s="10">
        <v>6</v>
      </c>
      <c r="F11" s="10">
        <v>8</v>
      </c>
      <c r="G11" s="10">
        <v>5</v>
      </c>
      <c r="H11" s="10">
        <v>5</v>
      </c>
      <c r="I11" s="10">
        <v>9</v>
      </c>
      <c r="J11" s="58">
        <f>4/59*100</f>
        <v>6.7796610169491522</v>
      </c>
      <c r="K11" s="58">
        <v>5</v>
      </c>
      <c r="L11" s="58">
        <v>6</v>
      </c>
      <c r="M11" s="58">
        <v>6</v>
      </c>
    </row>
    <row r="12" spans="1:14" ht="12.75" customHeight="1" x14ac:dyDescent="0.2">
      <c r="A12" s="4" t="s">
        <v>40</v>
      </c>
      <c r="B12" s="4" t="s">
        <v>19</v>
      </c>
      <c r="C12" s="10">
        <v>10</v>
      </c>
      <c r="D12" s="10">
        <v>12</v>
      </c>
      <c r="E12" s="10">
        <v>10</v>
      </c>
      <c r="F12" s="10">
        <v>11</v>
      </c>
      <c r="G12" s="10">
        <v>13</v>
      </c>
      <c r="H12" s="10">
        <v>12</v>
      </c>
      <c r="I12" s="10">
        <v>12</v>
      </c>
      <c r="J12" s="58">
        <f>7/59*100</f>
        <v>11.864406779661017</v>
      </c>
      <c r="K12" s="58">
        <v>12</v>
      </c>
      <c r="L12" s="58">
        <v>16</v>
      </c>
      <c r="M12" s="58">
        <v>17</v>
      </c>
    </row>
    <row r="13" spans="1:14" ht="12.75" customHeight="1" x14ac:dyDescent="0.2">
      <c r="A13" s="4" t="s">
        <v>41</v>
      </c>
      <c r="B13" s="4" t="s">
        <v>19</v>
      </c>
      <c r="C13" s="10">
        <v>44</v>
      </c>
      <c r="D13" s="10">
        <v>42</v>
      </c>
      <c r="E13" s="10">
        <v>45</v>
      </c>
      <c r="F13" s="10">
        <v>41</v>
      </c>
      <c r="G13" s="10">
        <v>47</v>
      </c>
      <c r="H13" s="10">
        <v>44</v>
      </c>
      <c r="I13" s="10">
        <v>40</v>
      </c>
      <c r="J13" s="58">
        <v>38</v>
      </c>
      <c r="K13" s="58">
        <v>41</v>
      </c>
      <c r="L13" s="58">
        <v>35</v>
      </c>
      <c r="M13" s="58">
        <v>34</v>
      </c>
    </row>
    <row r="14" spans="1:14" ht="12.75" customHeight="1" x14ac:dyDescent="0.2">
      <c r="A14" s="4" t="s">
        <v>42</v>
      </c>
      <c r="B14" s="4" t="s">
        <v>19</v>
      </c>
      <c r="C14" s="10">
        <v>21</v>
      </c>
      <c r="D14" s="10">
        <v>17</v>
      </c>
      <c r="E14" s="10">
        <v>12</v>
      </c>
      <c r="F14" s="10">
        <v>8</v>
      </c>
      <c r="G14" s="10">
        <v>11</v>
      </c>
      <c r="H14" s="10">
        <v>11</v>
      </c>
      <c r="I14" s="10">
        <v>12</v>
      </c>
      <c r="J14" s="58">
        <f>6/59*100</f>
        <v>10.16949152542373</v>
      </c>
      <c r="K14" s="58">
        <f>6/59*100</f>
        <v>10.16949152542373</v>
      </c>
      <c r="L14" s="58">
        <v>13</v>
      </c>
      <c r="M14" s="58">
        <v>5</v>
      </c>
    </row>
    <row r="15" spans="1:14" ht="12.75" customHeight="1" x14ac:dyDescent="0.2">
      <c r="A15" s="4" t="s">
        <v>43</v>
      </c>
      <c r="B15" s="4" t="s">
        <v>19</v>
      </c>
      <c r="C15" s="10">
        <v>11</v>
      </c>
      <c r="D15" s="10">
        <v>13</v>
      </c>
      <c r="E15" s="10">
        <v>9</v>
      </c>
      <c r="F15" s="10">
        <v>18</v>
      </c>
      <c r="G15" s="10">
        <v>11</v>
      </c>
      <c r="H15" s="10">
        <v>11</v>
      </c>
      <c r="I15" s="10">
        <v>10</v>
      </c>
      <c r="J15" s="58">
        <f>3/59*100</f>
        <v>5.0847457627118651</v>
      </c>
      <c r="K15" s="58">
        <v>7</v>
      </c>
      <c r="L15" s="58">
        <v>10</v>
      </c>
      <c r="M15" s="58">
        <v>8</v>
      </c>
    </row>
    <row r="17" spans="1:2" ht="12.75" customHeight="1" x14ac:dyDescent="0.2">
      <c r="A17" s="15" t="s">
        <v>66</v>
      </c>
      <c r="B17" s="41"/>
    </row>
  </sheetData>
  <sheetProtection sheet="1"/>
  <hyperlinks>
    <hyperlink ref="A17" r:id="rId1" display="© Commonwealth of Australia 2016" xr:uid="{00000000-0004-0000-0400-000000000000}"/>
  </hyperlinks>
  <pageMargins left="0.7" right="0.7" top="0.75" bottom="0.75" header="0.3" footer="0.3"/>
  <pageSetup paperSize="9" scale="93" orientation="landscape" r:id="rId2"/>
  <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N24"/>
  <sheetViews>
    <sheetView zoomScaleNormal="100" workbookViewId="0">
      <pane ySplit="5" topLeftCell="A6" activePane="bottomLeft" state="frozen"/>
      <selection pane="bottomLeft" activeCell="A6" sqref="A6"/>
    </sheetView>
  </sheetViews>
  <sheetFormatPr defaultRowHeight="14.25" x14ac:dyDescent="0.2"/>
  <cols>
    <col min="1" max="1" width="25" style="17" customWidth="1"/>
    <col min="2" max="2" width="5.375" style="17" customWidth="1"/>
    <col min="3" max="9" width="9" style="17" customWidth="1"/>
    <col min="10" max="11" width="9" style="17"/>
    <col min="12" max="12" width="9" style="57"/>
    <col min="13" max="13" width="9" style="17" customWidth="1"/>
    <col min="14" max="16384" width="9" style="17"/>
  </cols>
  <sheetData>
    <row r="1" spans="1:14" ht="69" customHeight="1" x14ac:dyDescent="0.25">
      <c r="A1" s="70" t="s">
        <v>54</v>
      </c>
      <c r="B1" s="42"/>
      <c r="C1" s="43"/>
      <c r="D1" s="43"/>
      <c r="E1" s="43"/>
      <c r="F1" s="43"/>
      <c r="G1" s="43"/>
      <c r="H1" s="43"/>
      <c r="I1" s="43"/>
      <c r="J1" s="43"/>
      <c r="K1" s="43"/>
      <c r="L1" s="43"/>
      <c r="M1" s="65"/>
    </row>
    <row r="2" spans="1:14" ht="22.7" customHeight="1" x14ac:dyDescent="0.25">
      <c r="A2" s="45" t="s">
        <v>68</v>
      </c>
      <c r="B2" s="45"/>
    </row>
    <row r="3" spans="1:14" ht="12.75" customHeight="1" x14ac:dyDescent="0.2">
      <c r="A3" s="2" t="s">
        <v>71</v>
      </c>
      <c r="B3" s="2"/>
    </row>
    <row r="4" spans="1:14" ht="25.7" customHeight="1" x14ac:dyDescent="0.2">
      <c r="A4" s="5" t="s">
        <v>61</v>
      </c>
      <c r="B4" s="5"/>
    </row>
    <row r="5" spans="1:14" ht="25.7" customHeight="1" x14ac:dyDescent="0.2">
      <c r="A5" s="7"/>
      <c r="B5" s="7"/>
      <c r="C5" s="8" t="s">
        <v>7</v>
      </c>
      <c r="D5" s="8" t="s">
        <v>8</v>
      </c>
      <c r="E5" s="8" t="s">
        <v>9</v>
      </c>
      <c r="F5" s="8" t="s">
        <v>10</v>
      </c>
      <c r="G5" s="8" t="s">
        <v>11</v>
      </c>
      <c r="H5" s="8" t="s">
        <v>12</v>
      </c>
      <c r="I5" s="8" t="s">
        <v>13</v>
      </c>
      <c r="J5" s="37" t="s">
        <v>51</v>
      </c>
      <c r="K5" s="37" t="s">
        <v>65</v>
      </c>
      <c r="L5" s="37" t="s">
        <v>67</v>
      </c>
      <c r="M5" s="37" t="s">
        <v>70</v>
      </c>
    </row>
    <row r="6" spans="1:14" ht="12.75" customHeight="1" x14ac:dyDescent="0.2">
      <c r="A6" s="4" t="s">
        <v>59</v>
      </c>
      <c r="B6" s="61" t="s">
        <v>15</v>
      </c>
      <c r="C6" s="10">
        <v>19645</v>
      </c>
      <c r="D6" s="10">
        <v>20281</v>
      </c>
      <c r="E6" s="10">
        <v>20567</v>
      </c>
      <c r="F6" s="10">
        <v>21032</v>
      </c>
      <c r="G6" s="10">
        <v>23652</v>
      </c>
      <c r="H6" s="10">
        <v>24235</v>
      </c>
      <c r="I6" s="10">
        <v>24818</v>
      </c>
      <c r="J6" s="10">
        <v>25457</v>
      </c>
      <c r="K6" s="34">
        <v>26330</v>
      </c>
      <c r="L6" s="34">
        <v>26694</v>
      </c>
      <c r="M6" s="34">
        <v>26981</v>
      </c>
      <c r="N6" s="63"/>
    </row>
    <row r="7" spans="1:14" ht="12.75" customHeight="1" x14ac:dyDescent="0.2">
      <c r="A7" s="4"/>
      <c r="B7" s="4"/>
      <c r="C7" s="10"/>
      <c r="D7" s="10"/>
      <c r="E7" s="10"/>
      <c r="F7" s="10"/>
      <c r="G7" s="10"/>
      <c r="H7" s="10"/>
      <c r="I7" s="10"/>
      <c r="J7" s="58"/>
      <c r="K7" s="58"/>
      <c r="L7" s="58"/>
      <c r="M7" s="58"/>
      <c r="N7" s="63"/>
    </row>
    <row r="8" spans="1:14" ht="12.75" customHeight="1" x14ac:dyDescent="0.2">
      <c r="A8" s="19" t="s">
        <v>44</v>
      </c>
      <c r="B8" s="4" t="s">
        <v>45</v>
      </c>
      <c r="C8" s="10">
        <v>19636</v>
      </c>
      <c r="D8" s="10">
        <v>27627</v>
      </c>
      <c r="E8" s="10">
        <v>38734</v>
      </c>
      <c r="F8" s="10">
        <v>52745</v>
      </c>
      <c r="G8" s="10">
        <v>71572</v>
      </c>
      <c r="H8" s="10">
        <v>90693</v>
      </c>
      <c r="I8" s="10">
        <v>121147</v>
      </c>
      <c r="J8" s="10">
        <v>146050</v>
      </c>
      <c r="K8" s="34">
        <v>175076</v>
      </c>
      <c r="L8" s="34">
        <v>203157</v>
      </c>
      <c r="M8" s="34">
        <v>246765</v>
      </c>
      <c r="N8" s="63"/>
    </row>
    <row r="9" spans="1:14" ht="12.75" customHeight="1" x14ac:dyDescent="0.2">
      <c r="A9" s="4"/>
      <c r="B9" s="4"/>
      <c r="C9" s="10"/>
      <c r="D9" s="10"/>
      <c r="E9" s="10"/>
      <c r="F9" s="10"/>
      <c r="G9" s="10"/>
      <c r="H9" s="10"/>
      <c r="I9" s="10"/>
      <c r="J9" s="58"/>
      <c r="L9" s="34"/>
      <c r="M9" s="69"/>
    </row>
    <row r="10" spans="1:14" ht="12.75" customHeight="1" x14ac:dyDescent="0.2">
      <c r="A10" s="60" t="s">
        <v>66</v>
      </c>
      <c r="B10" s="60"/>
      <c r="N10" s="64"/>
    </row>
    <row r="24" spans="10:10" x14ac:dyDescent="0.2">
      <c r="J24" s="63"/>
    </row>
  </sheetData>
  <sheetProtection sheet="1"/>
  <hyperlinks>
    <hyperlink ref="A10" r:id="rId1" display="© Commonwealth of Australia 2016" xr:uid="{00000000-0004-0000-0500-000000000000}"/>
  </hyperlinks>
  <pageMargins left="0.7" right="0.7" top="0.75" bottom="0.75" header="0.3" footer="0.3"/>
  <pageSetup paperSize="9" scale="93" orientation="landscape" r:id="rId2"/>
  <drawing r:id="rId3"/>
  <legacyDrawing r:id="rId4"/>
</worksheet>
</file>

<file path=docProps/app.xml><?xml version="1.0" encoding="utf-8"?>
<Properties xmlns="http://schemas.openxmlformats.org/officeDocument/2006/extended-properties" xmlns:vt="http://schemas.openxmlformats.org/officeDocument/2006/docPropsVTypes">
  <TotalTime>5</TotalTime>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Contents</vt:lpstr>
      <vt:lpstr>Table_1</vt:lpstr>
      <vt:lpstr>Table_2</vt:lpstr>
      <vt:lpstr>Table_3</vt:lpstr>
      <vt:lpstr>Table_4</vt:lpstr>
      <vt:lpstr>Table_5</vt:lpstr>
      <vt:lpstr>Table_2!TopOfTable_Table_1</vt:lpstr>
      <vt:lpstr>Table_3!TopOfTable_Table_1</vt:lpstr>
      <vt:lpstr>Table_4!TopOfTable_Table_1</vt:lpstr>
      <vt:lpstr>Table_5!TopOfTable_Table_1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Maita Wilson</dc:creator>
  <cp:lastModifiedBy>Nikki Fitzherbert</cp:lastModifiedBy>
  <cp:revision>5</cp:revision>
  <cp:lastPrinted>2017-09-08T01:11:54Z</cp:lastPrinted>
  <dcterms:created xsi:type="dcterms:W3CDTF">2007-10-02T09:30:30Z</dcterms:created>
  <dcterms:modified xsi:type="dcterms:W3CDTF">2020-11-13T11:36:17Z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 1">
    <vt:lpwstr/>
  </property>
  <property fmtid="{D5CDD505-2E9C-101B-9397-08002B2CF9AE}" pid="3" name="Info 2">
    <vt:lpwstr/>
  </property>
  <property fmtid="{D5CDD505-2E9C-101B-9397-08002B2CF9AE}" pid="4" name="Info 3">
    <vt:lpwstr/>
  </property>
  <property fmtid="{D5CDD505-2E9C-101B-9397-08002B2CF9AE}" pid="5" name="Info 4">
    <vt:lpwstr/>
  </property>
</Properties>
</file>