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NickCrabbe\BSN Social Care\Blue Sky Fostering Home - Blue Sky Shared\CHARMS\CHARMS website\Documents\"/>
    </mc:Choice>
  </mc:AlternateContent>
  <xr:revisionPtr revIDLastSave="0" documentId="13_ncr:1_{D9DCDB78-D371-4F4A-B512-2CD4F818F438}" xr6:coauthVersionLast="47" xr6:coauthVersionMax="47" xr10:uidLastSave="{00000000-0000-0000-0000-000000000000}"/>
  <bookViews>
    <workbookView xWindow="-108" yWindow="-108" windowWidth="23256" windowHeight="12456" firstSheet="1" activeTab="6" xr2:uid="{2AA5B750-0AD8-45E6-8043-381CE5ED33C9}"/>
  </bookViews>
  <sheets>
    <sheet name="Devon &amp; Cornwall" sheetId="1" r:id="rId1"/>
    <sheet name="Dorset" sheetId="2" r:id="rId2"/>
    <sheet name="Hampshire" sheetId="3" r:id="rId3"/>
    <sheet name="Kent" sheetId="4" r:id="rId4"/>
    <sheet name="Sussex &amp; Surrey" sheetId="5" r:id="rId5"/>
    <sheet name="West Country" sheetId="6" r:id="rId6"/>
    <sheet name="&lt;18 months Approved" sheetId="7" r:id="rId7"/>
  </sheets>
  <definedNames>
    <definedName name="_xlcn.WorksheetConnection_NPSScoreSheets2025MasterCopy.xlsxTable11" hidden="1">Table1[]</definedName>
    <definedName name="_xlcn.WorksheetConnection_NPSScoreSheets2025MasterCopy.xlsxTable21" hidden="1">Table2[]</definedName>
    <definedName name="_xlcn.WorksheetConnection_NPSScoreSheets2025MasterCopy.xlsxTable31" hidden="1">Table3[]</definedName>
    <definedName name="_xlcn.WorksheetConnection_NPSScoreSheets2025MasterCopy.xlsxTable41" hidden="1">Table4[]</definedName>
    <definedName name="_xlcn.WorksheetConnection_NPSScoreSheets2025MasterCopy.xlsxTable51" hidden="1">Table5[]</definedName>
    <definedName name="_xlcn.WorksheetConnection_NPSScoreSheets2025MasterCopy.xlsxTable61" hidden="1">Table6[]</definedName>
    <definedName name="_xlcn.WorksheetConnection_NPSScoreSheets2025MasterCopy.xlsxTable71" hidden="1">Table7[]</definedName>
  </definedNames>
  <calcPr calcId="191029"/>
  <extLst>
    <ext xmlns:x15="http://schemas.microsoft.com/office/spreadsheetml/2010/11/main" uri="{FCE2AD5D-F65C-4FA6-A056-5C36A1767C68}">
      <x15:dataModel>
        <x15:modelTables>
          <x15:modelTable id="Table7" name="Table7" connection="WorksheetConnection_NPS Score Sheets 2025 MasterCopy.xlsx!Table7"/>
          <x15:modelTable id="Table6" name="Table6" connection="WorksheetConnection_NPS Score Sheets 2025 MasterCopy.xlsx!Table6"/>
          <x15:modelTable id="Table5" name="Table5" connection="WorksheetConnection_NPS Score Sheets 2025 MasterCopy.xlsx!Table5"/>
          <x15:modelTable id="Table4" name="Table4" connection="WorksheetConnection_NPS Score Sheets 2025 MasterCopy.xlsx!Table4"/>
          <x15:modelTable id="Table3" name="Table3" connection="WorksheetConnection_NPS Score Sheets 2025 MasterCopy.xlsx!Table3"/>
          <x15:modelTable id="Table2" name="Table2" connection="WorksheetConnection_NPS Score Sheets 2025 MasterCopy.xlsx!Table2"/>
          <x15:modelTable id="Table1" name="Table1" connection="WorksheetConnection_NPS Score Sheets 2025 MasterCopy.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2" i="7" l="1"/>
  <c r="S20" i="6"/>
  <c r="S31" i="7"/>
  <c r="S30" i="7"/>
  <c r="S18" i="6"/>
  <c r="I25" i="7"/>
  <c r="I26" i="7"/>
  <c r="I27" i="7"/>
  <c r="I28" i="7"/>
  <c r="I29" i="7"/>
  <c r="I3" i="6"/>
  <c r="I4" i="6"/>
  <c r="I5" i="6"/>
  <c r="I7" i="6"/>
  <c r="I8" i="6"/>
  <c r="I9" i="6"/>
  <c r="I10" i="6"/>
  <c r="I11" i="6"/>
  <c r="I12" i="6"/>
  <c r="I13" i="6"/>
  <c r="I14" i="6"/>
  <c r="I15" i="6"/>
  <c r="I16" i="6"/>
  <c r="I17" i="6"/>
  <c r="I6" i="6"/>
  <c r="I2" i="6"/>
  <c r="I24" i="7"/>
  <c r="I23" i="7"/>
  <c r="I3" i="5"/>
  <c r="I4" i="5"/>
  <c r="I7" i="5"/>
  <c r="I5" i="5"/>
  <c r="I8" i="5"/>
  <c r="I6" i="5"/>
  <c r="I9" i="5"/>
  <c r="I10" i="5"/>
  <c r="I11" i="5"/>
  <c r="I12" i="5"/>
  <c r="I14" i="5"/>
  <c r="I15" i="5"/>
  <c r="I18" i="5"/>
  <c r="I17" i="5"/>
  <c r="I19" i="5"/>
  <c r="I16" i="5"/>
  <c r="I34" i="5"/>
  <c r="I21" i="5"/>
  <c r="I22" i="5"/>
  <c r="I23" i="5"/>
  <c r="I24" i="5"/>
  <c r="I26" i="5"/>
  <c r="I27" i="5"/>
  <c r="I28" i="5"/>
  <c r="I29" i="5"/>
  <c r="I30" i="5"/>
  <c r="I31" i="5"/>
  <c r="I32" i="5"/>
  <c r="I35" i="5"/>
  <c r="I20" i="5"/>
  <c r="I36" i="5"/>
  <c r="I13" i="5"/>
  <c r="I33" i="5"/>
  <c r="I25" i="5"/>
  <c r="I2" i="5"/>
  <c r="I20" i="7"/>
  <c r="I21" i="7"/>
  <c r="I22" i="7"/>
  <c r="I3" i="4"/>
  <c r="I5" i="4"/>
  <c r="I4" i="4"/>
  <c r="I6" i="4"/>
  <c r="I7" i="4"/>
  <c r="I8" i="4"/>
  <c r="I9" i="4"/>
  <c r="I2" i="4"/>
  <c r="I14" i="7"/>
  <c r="I12" i="7"/>
  <c r="I11" i="7"/>
  <c r="I10" i="7"/>
  <c r="I9" i="7"/>
  <c r="I13" i="7"/>
  <c r="I8" i="7"/>
  <c r="I7" i="7"/>
  <c r="I5" i="2"/>
  <c r="I8" i="2"/>
  <c r="I11" i="2"/>
  <c r="I12" i="2"/>
  <c r="I13" i="2"/>
  <c r="I24" i="2"/>
  <c r="I16" i="2"/>
  <c r="I18" i="2"/>
  <c r="I20" i="2"/>
  <c r="I22" i="2"/>
  <c r="I30" i="2"/>
  <c r="I31" i="2"/>
  <c r="I34" i="2"/>
  <c r="I35" i="2"/>
  <c r="I40" i="2"/>
  <c r="I42" i="2"/>
  <c r="I39" i="2"/>
  <c r="I43" i="2"/>
  <c r="I44" i="2"/>
  <c r="I45" i="2"/>
  <c r="I3" i="2"/>
  <c r="I33" i="2"/>
  <c r="I4" i="2"/>
  <c r="I6" i="2"/>
  <c r="I7" i="2"/>
  <c r="I9" i="2"/>
  <c r="I10" i="2"/>
  <c r="I14" i="2"/>
  <c r="I17" i="2"/>
  <c r="I15" i="2"/>
  <c r="I19" i="2"/>
  <c r="I21" i="2"/>
  <c r="I23" i="2"/>
  <c r="I25" i="2"/>
  <c r="I26" i="2"/>
  <c r="I27" i="2"/>
  <c r="I28" i="2"/>
  <c r="I29" i="2"/>
  <c r="I32" i="2"/>
  <c r="I36" i="2"/>
  <c r="I41" i="2"/>
  <c r="I37" i="2"/>
  <c r="I38" i="2"/>
  <c r="I46" i="2"/>
  <c r="I2" i="2"/>
  <c r="I6" i="7"/>
  <c r="I5" i="7"/>
  <c r="I4" i="7"/>
  <c r="I3" i="7"/>
  <c r="I2" i="7"/>
  <c r="I2" i="1"/>
  <c r="I4" i="1"/>
  <c r="I5" i="1"/>
  <c r="I6" i="1"/>
  <c r="I7" i="1"/>
  <c r="I8" i="1"/>
  <c r="I9" i="1"/>
  <c r="I10" i="1"/>
  <c r="I11" i="1"/>
  <c r="I16" i="1"/>
  <c r="I12" i="1"/>
  <c r="I14" i="1"/>
  <c r="I13" i="1"/>
  <c r="I15" i="1"/>
  <c r="I17" i="1"/>
  <c r="I18" i="1"/>
  <c r="I19" i="1"/>
  <c r="I20" i="1"/>
  <c r="I21" i="1"/>
  <c r="I22" i="1"/>
  <c r="I23" i="1"/>
  <c r="I41" i="1"/>
  <c r="I42" i="1"/>
  <c r="I24" i="1"/>
  <c r="I25" i="1"/>
  <c r="I26" i="1"/>
  <c r="I27" i="1"/>
  <c r="I28" i="1"/>
  <c r="I29" i="1"/>
  <c r="I30" i="1"/>
  <c r="I31" i="1"/>
  <c r="I32" i="1"/>
  <c r="I33" i="1"/>
  <c r="I34" i="1"/>
  <c r="I35" i="1"/>
  <c r="I36" i="1"/>
  <c r="I37" i="1"/>
  <c r="I38" i="1"/>
  <c r="I39" i="1"/>
  <c r="I40" i="1"/>
  <c r="I45" i="1"/>
  <c r="I43" i="1"/>
  <c r="I44" i="1"/>
  <c r="I48" i="1"/>
  <c r="I47" i="1"/>
  <c r="I46" i="1"/>
  <c r="I49" i="1"/>
  <c r="I3" i="1"/>
  <c r="I19" i="7"/>
  <c r="I17" i="7"/>
  <c r="I18" i="7"/>
  <c r="I16" i="7"/>
  <c r="I15" i="7"/>
  <c r="I5" i="3"/>
  <c r="I3" i="3"/>
  <c r="I6" i="3"/>
  <c r="I8" i="3"/>
  <c r="I9" i="3"/>
  <c r="I10" i="3"/>
  <c r="I11" i="3"/>
  <c r="I13" i="3"/>
  <c r="I12" i="3"/>
  <c r="I18" i="3"/>
  <c r="I16" i="3"/>
  <c r="I14" i="3"/>
  <c r="I19" i="3"/>
  <c r="I20" i="3"/>
  <c r="I15" i="3"/>
  <c r="I21" i="3"/>
  <c r="I22" i="3"/>
  <c r="I24" i="3"/>
  <c r="I25" i="3"/>
  <c r="I23" i="3"/>
  <c r="I27" i="3"/>
  <c r="I26" i="3"/>
  <c r="I7" i="3"/>
  <c r="I17" i="3"/>
  <c r="I4" i="3"/>
  <c r="I2" i="3"/>
  <c r="S19" i="6"/>
  <c r="S39" i="5"/>
  <c r="S38" i="5"/>
  <c r="S37" i="5"/>
  <c r="S12" i="4"/>
  <c r="S11" i="4"/>
  <c r="S10" i="4"/>
  <c r="S30" i="3"/>
  <c r="S29" i="3"/>
  <c r="S28" i="3"/>
  <c r="S49" i="2"/>
  <c r="S48" i="2"/>
  <c r="S47" i="2"/>
  <c r="S52" i="1"/>
  <c r="S51" i="1"/>
  <c r="S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54C0AC-EF3E-4DCE-AFA9-48C66B6324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EE7D88-D6DA-4231-9692-8FB082C42EF8}" name="WorksheetConnection_NPS Score Sheets 2025 MasterCopy.xlsx!Table1" type="102" refreshedVersion="8" minRefreshableVersion="5">
    <extLst>
      <ext xmlns:x15="http://schemas.microsoft.com/office/spreadsheetml/2010/11/main" uri="{DE250136-89BD-433C-8126-D09CA5730AF9}">
        <x15:connection id="Table1">
          <x15:rangePr sourceName="_xlcn.WorksheetConnection_NPSScoreSheets2025MasterCopy.xlsxTable11"/>
        </x15:connection>
      </ext>
    </extLst>
  </connection>
  <connection id="3" xr16:uid="{9AE1D932-34DD-4CC3-9CFB-03555492E8DB}" name="WorksheetConnection_NPS Score Sheets 2025 MasterCopy.xlsx!Table2" type="102" refreshedVersion="8" minRefreshableVersion="5">
    <extLst>
      <ext xmlns:x15="http://schemas.microsoft.com/office/spreadsheetml/2010/11/main" uri="{DE250136-89BD-433C-8126-D09CA5730AF9}">
        <x15:connection id="Table2">
          <x15:rangePr sourceName="_xlcn.WorksheetConnection_NPSScoreSheets2025MasterCopy.xlsxTable21"/>
        </x15:connection>
      </ext>
    </extLst>
  </connection>
  <connection id="4" xr16:uid="{9CB14557-224F-4BBC-B5F7-20C4D3CBA5AC}" name="WorksheetConnection_NPS Score Sheets 2025 MasterCopy.xlsx!Table3" type="102" refreshedVersion="8" minRefreshableVersion="5">
    <extLst>
      <ext xmlns:x15="http://schemas.microsoft.com/office/spreadsheetml/2010/11/main" uri="{DE250136-89BD-433C-8126-D09CA5730AF9}">
        <x15:connection id="Table3">
          <x15:rangePr sourceName="_xlcn.WorksheetConnection_NPSScoreSheets2025MasterCopy.xlsxTable31"/>
        </x15:connection>
      </ext>
    </extLst>
  </connection>
  <connection id="5" xr16:uid="{A4F58766-11A5-449E-B8BC-92C78E55FDF2}" name="WorksheetConnection_NPS Score Sheets 2025 MasterCopy.xlsx!Table4" type="102" refreshedVersion="8" minRefreshableVersion="5">
    <extLst>
      <ext xmlns:x15="http://schemas.microsoft.com/office/spreadsheetml/2010/11/main" uri="{DE250136-89BD-433C-8126-D09CA5730AF9}">
        <x15:connection id="Table4">
          <x15:rangePr sourceName="_xlcn.WorksheetConnection_NPSScoreSheets2025MasterCopy.xlsxTable41"/>
        </x15:connection>
      </ext>
    </extLst>
  </connection>
  <connection id="6" xr16:uid="{D30D5F84-31B2-485F-AA68-45892560F9D7}" name="WorksheetConnection_NPS Score Sheets 2025 MasterCopy.xlsx!Table5" type="102" refreshedVersion="8" minRefreshableVersion="5">
    <extLst>
      <ext xmlns:x15="http://schemas.microsoft.com/office/spreadsheetml/2010/11/main" uri="{DE250136-89BD-433C-8126-D09CA5730AF9}">
        <x15:connection id="Table5">
          <x15:rangePr sourceName="_xlcn.WorksheetConnection_NPSScoreSheets2025MasterCopy.xlsxTable51"/>
        </x15:connection>
      </ext>
    </extLst>
  </connection>
  <connection id="7" xr16:uid="{B099BA94-21EC-401E-9F01-08628C420A51}" name="WorksheetConnection_NPS Score Sheets 2025 MasterCopy.xlsx!Table6" type="102" refreshedVersion="8" minRefreshableVersion="5">
    <extLst>
      <ext xmlns:x15="http://schemas.microsoft.com/office/spreadsheetml/2010/11/main" uri="{DE250136-89BD-433C-8126-D09CA5730AF9}">
        <x15:connection id="Table6">
          <x15:rangePr sourceName="_xlcn.WorksheetConnection_NPSScoreSheets2025MasterCopy.xlsxTable61"/>
        </x15:connection>
      </ext>
    </extLst>
  </connection>
  <connection id="8" xr16:uid="{D9A4F98B-1333-4B1A-A44D-FD0A648AFC97}" name="WorksheetConnection_NPS Score Sheets 2025 MasterCopy.xlsx!Table7" type="102" refreshedVersion="8" minRefreshableVersion="5">
    <extLst>
      <ext xmlns:x15="http://schemas.microsoft.com/office/spreadsheetml/2010/11/main" uri="{DE250136-89BD-433C-8126-D09CA5730AF9}">
        <x15:connection id="Table7">
          <x15:rangePr sourceName="_xlcn.WorksheetConnection_NPSScoreSheets2025MasterCopy.xlsxTable71"/>
        </x15:connection>
      </ext>
    </extLst>
  </connection>
</connections>
</file>

<file path=xl/sharedStrings.xml><?xml version="1.0" encoding="utf-8"?>
<sst xmlns="http://schemas.openxmlformats.org/spreadsheetml/2006/main" count="2339" uniqueCount="1201">
  <si>
    <t xml:space="preserve">Carers are struggling significantly with the Local Authority are managing a possible transition to grandmothers carer, feeling "disgusted" by how they are/have been treated with what appears to be a complete breakdown in communication. urgent professionals meeting to be arranged
Ongoing concerns within professional network maternal family appear to be raising a number of concerns towards foster carers. 
Ongoing frustrations between the foster carers and birth family; this is mainly surrounding contact including birth family arriving late for pick up and drop off and concerns being raised by the siblings during their time with mum and separately Dad. The LA advised Dad's contact will be supervised by paternal grandmother. 
Mum's contract of expectations are being reviewed, to be shared with network. UHV has been actioned during a contact weekend to understand who is present/sleeping arrangements
Dave has been advised to distance himself during any interactions with birth family. Carers aware to report any issues to BSF immediately. 
Court proceedings being finalised has relived many of the carers anxieties; the young people have been given a clear message they will remain in Mandy and Dave's care at this point. 
Carers are feeling anxious about the possibility of complaints and allegations as there appears to be a pattern following change in SW and concerns being raised. 
Carers hold a positive relationship with SSW and feel supported by Blue Sky
</t>
  </si>
  <si>
    <t>17.07.2025  Experienced carers who are fully committed to the S/P young person in their care and engage well with their SSW and BSF. They continue to take respite for specific young people, but gradually winding down their fostering career.</t>
  </si>
  <si>
    <t xml:space="preserve">07.08.25 health concerns for Sharon miller - potential early onset dementia. Carers currently feel able to continue fostering and caring for JB and CB, but this will be dependent on sharon's long term health needs.
</t>
  </si>
  <si>
    <t>The carers feel that they are managing well with BD (+12) who can be very complex at times. The carers are pleased with B's structured routine of school which helps them feel able to continue. B has solo funding. 
Carers are positive about fostering and BSF.</t>
  </si>
  <si>
    <t xml:space="preserve">28.08.2025  - Carers remain committed to fostering. They are due to move house at the beginning of September and are not currently on the vacancy list for a 2nd YP until they are settled. 
</t>
  </si>
  <si>
    <t xml:space="preserve">06.06.2025- Carers remain settled and happy with Blue Sky's input
KB moved out of placement the first week of February. Carers are wanting another young person and have a TLC matching meeting booked for early February
</t>
  </si>
  <si>
    <t xml:space="preserve">05.02.25 Richard is recovering well after the treatment for breast cancer, recently had radio therapy and his body is responding positively to it. They are experienced and  committed carers, who engage fully with BSF and carer network.
</t>
  </si>
  <si>
    <t xml:space="preserve">22.07.25: Linda and David are experienced carers, placements are well established and settled. Linda and David are a great support to local foster carers, involved in support groups and events. </t>
  </si>
  <si>
    <t xml:space="preserve"> Jackie and Eric remain happy and settled with long term placement RM. Welcomed two siblings LaC and LeC into their home. All settled in well
The fostering family greatly enjoy being a part of the blue sky family.
Jackie and Eric currently supporting their daughter (foster carer with BSF) after the death of her husband, their son-in-law.
Staying Put arrangement currently being agreed
</t>
  </si>
  <si>
    <t>CC is turning 18 in May and will not commit to staying put so carers are unsure what their future with C looks like. Very settled as carers though.</t>
  </si>
  <si>
    <t>All settled - Carers are managing however GV is very anxious currently. Charlotte and Martyn are both well however their family members' health's are decreasing.</t>
  </si>
  <si>
    <t xml:space="preserve">28.08.2025 - Carers are happy and engaged with the agency, however have recently faced an extremely complex situation where their SP YP (J) had been accused of exposing him to their other YPs. Carers have made difficult decision to say goodbye to J. Carers have recently got married and are keen to get back on the vacancy list once J's belongings have been moved. </t>
  </si>
  <si>
    <t>14.08.25 Things are positive and settled. Simon has spoken to TM about a third placement. Matching conversation took place on Tuesday.</t>
  </si>
  <si>
    <t>17/7/2025
Ruth and Tony are experienced carers, enjoying their fostering.  currently support LiM - 10 yr old settled and just agreed permanency with them a
Very committed to BSF engaged in BS activities and support.</t>
  </si>
  <si>
    <t xml:space="preserve">17.04.2025
Simon and Alison are welcoming two children, LES ad LUS today. The carers had some difficult experiences with their placement with TH and they feel they have learnt from that. SSW is offering extra support in the form of requesting check in calls from OOH and also regular calls from SSW to request updates on how the placement is going. The carers will need support and guidance in terms of boundary setting.
28.03.2025
Carers are feeling under pressure with regards to TH being vulnerable to exploitation and feel this is having an impact on them. Placement stability meeting has taken place on 30.01.2025 and  a RRM meeting on 19.02.2025- increased support from SSW, DAM, IW and CP at this time, . 
The carers gave their 28 days notice and agreed a week's extension. The carers feel they are unable to extend any further due to increasing risks
SSW has noted some practice concerns with regards to having alcohol in the home and this not being reported by the carers.
</t>
  </si>
  <si>
    <t>28.08.2025 -  Debbie is exceptionally resilient and manages challenges she faces well. Debbie has strong relationships with BSF staff who support to scaffold around YP. The stability of the placement is currently being explored.
Debbie has recently shared that when her young person leaves, she would like to continue fostering, which is a positive change from previous feedback .</t>
  </si>
  <si>
    <t xml:space="preserve">26.08.2025 - Anne's mother has recently passed away. Anne has shared that she wants to continue with her current P&amp;C and Alan is able to support where needed too. </t>
  </si>
  <si>
    <t xml:space="preserve">28.08.2025 - Carers are engaged with their SSW and wider team. Carers struggling to find much joy with their young person however are working through this; wanting to ensure the best for him. </t>
  </si>
  <si>
    <t>22.08.2025 - 
NLR returned to the carers via Shared Lives provision (directly managed by Medway) in June 2023. The carers have PG on a long-term +12 package.
Carers appear to be rebuilding trust with BSF and have a generally positive relationship with their SSW.</t>
  </si>
  <si>
    <t xml:space="preserve">28.08.2025 - Carers have sent formal notice to transfer to Surrey LA. Their panel has been delayed due to Mick's medical which has very sadly identified that he has prostate cancer. Ongoing support to carers via SP now that SSW has left the agency. Carers are clear that they do not wish to take a YP via BSF. </t>
  </si>
  <si>
    <t xml:space="preserve">03.07.25-  Bob and Diana are highly experienced carers, who advocate for their young people. They are fully immersed within the Blue Sky family, regularly attend carer support meetings and have a positive relationship with their SSW. </t>
  </si>
  <si>
    <t xml:space="preserve">02.09.2025 - Carers are currently going through an Allegation Investigation. Carers are very upset by this, and feeling incredible vulnerable. The carers continue to care for FM, who recently achieved the TLC programme. Carers are engaging with their SSW and hub management. </t>
  </si>
  <si>
    <t xml:space="preserve">28.08.2025 - Carers pleased with support from BSF and enjoying their fostering roles. They have recently moved home, and enjoyed caring for F&amp;T alongside as a bridging placement. </t>
  </si>
  <si>
    <t xml:space="preserve">28.08.2025 - Lorraine is enjoying her fostering role. She has expressed this week that she has a visit from East Sussex fostering team regarding a transfer. This is primarily due to finances which are being explored, Lorraine is complimentary about BSF and does not want to leave however needs greater financial security. </t>
  </si>
  <si>
    <t xml:space="preserve">26.08.2025 - Concerns have been raised in relation to carers birth son, and his mental health. Meeting are being held to discuss this matter. </t>
  </si>
  <si>
    <t>18.07.2025
Z moved out of the home which has been emotionally difficult for everyone. There are ongoing concerns around the wellbeing of J and H and expectations not being met by Lia. Lia continues to receive support from the Blue Sky team and the LA.</t>
  </si>
  <si>
    <t xml:space="preserve">25.6.25 Experienced carers successfully supported LM into his 'forever home' with paternal aunt.  This was positive.
Jude can be abrupt to the point of rudeness in her communications in the past. this however has improved and she has developed a good working relationship with SSW who will raise issues with her. Jude can tend to be negative about others and agency at times. 
Since LM moved on carers have had a break, some holidays, and given space to consider their future. 
Jude is now open again to P&amp;C referrals and respite. </t>
  </si>
  <si>
    <t>06.02.25 Nicky and Richard have  put their house on the market and plan to move to Devon - Barnstaple/Bideford area, where they have family. They plan to continue fostering for BSF when they move and at this stage, continue to be P &amp; C carers. The LA have agreed the young person currently in placement (previously P &amp; C, now mainstream) can move with them.
Experienced, motivated and committed carers.</t>
  </si>
  <si>
    <t>Mark and Lynn remain settled in fostering and positive about BSF's input. 
Ongoing encouragement for carers to attend support groups/events hosted by BSF. Carers wish to support a "typical" childhood as much as possible for A who is viewed very much part of the family.
A has been showing some 'teenage' challenges which carers are currently managing well but may need ongoing support to view within 'normal' as well as trauma informed age/stage behavioural expectations.
Mark and Lynne have been clear that when AS reaches independence they plan to retire..</t>
  </si>
  <si>
    <t xml:space="preserve">27.06. 2025 - Michelle and Alastair are settled with BSF. 
Carers have ongoing frustrations about securing education for their newest young person (moved into placement 16th April) however are supporting the young person well at home.
Carers have ongoing significant concerns with WW's LASW and the speed at which the LASW wants to reintroduce WW to her previous carer to ensure carers can facilitate contact rather than the LA. They also have concerns about some of the LASW's comments both in front of WW and within professionals meetings. BSF are in discussion with the LA about the above.
Carers are aware their SSW will change shortly. No anticipated issues with this as carers have been expecting this. 
</t>
  </si>
  <si>
    <t xml:space="preserve">25.6.2025 Carers are currently more settled and working well with SSW, have received some CP sessions to support instability in the placement due to a birth relative being assessed as potential for NC and AC.  This family assessment has recently (19.6.25) been advised to no longer be progressing with the LA feeling aunt will not be able to meet the girls needs or expectation. AC particularly feels upset by this and is challenging the decision as she feel unheard. Carers have shown great resilience supporting the girls unconditionally and keeping their own feeling of being hurt contained. Mandy's mother died in late April but Chris and Mandy have pulled together as a team. 
They continue to work towards therapeutically supporting the girls balanced with wanting to be a family which is understandable. </t>
  </si>
  <si>
    <t xml:space="preserve">28.08.2025 - Carers supporting with a staying put YP, however there are complexities and stability is being explored. 2nd bedroom is being occupied by previously looked after YP (who is now an adult). Fostering future is currently unknown. </t>
  </si>
  <si>
    <t xml:space="preserve">03.07.25 Jane and Buster are feeling well supported and settled in BSF. 
Jane expresses feeling worried and concerned she is 'getting it wrong' for ECH. This happens when carers implement boundaries, leaving ECH feeling a great sense of unfairness. Carer's recognise that ECH desperately wants nurture but is unable to allow carers in. Jane feels they are only able to meet ECH's needs until he reaches 16 when his GCSE's come to an end.  </t>
  </si>
  <si>
    <t xml:space="preserve">28.08.2025 - Carers are doing well and continue enjoying fostering. They wish to focus on A until the new year and are then open to considering respite/referrals. 
</t>
  </si>
  <si>
    <t>July 2025 - Julie has stated that she would like to transfer to Hampshire stating reasons relating to more carer connections from Hampshire LA in Andover and wanting a change.</t>
  </si>
  <si>
    <t>31.07.25- Discussed with Helena how she is feeling in BSF, Helena has decided not to continue with SGO. Helena is generally settled within Blue Sky but recent proposed changes to TLC has left Helena feeling upset and disappointed however, she wishes to move past this.
Difficulties in school for RL has been impacting on Helena's ability to respond in a therapeutic way. Helena has recently been able to identify her triggers and how she can respond during these moments, which has been really positive. 
Helena has also raised concerns about consistency of IW session as sometimes if there is annual leave/ sickness. Helena feels supported by SSW to discuss these concerns when they arise.</t>
  </si>
  <si>
    <t xml:space="preserve">28.08.2025 - Carers are feeling positive within their fostering journey and with recent plans for L's adoption. Carers know we have appointed a SSW who will join us around early October and are prepared for another change although have expressed they'd like this to be gradual. The care proceedings have concluded for D&amp;H and carers will either support with transition to adoption or continue looking after the children on a long-term fostering basis. </t>
  </si>
  <si>
    <t>18.10.24
Carers are feeling more confident with the support around their young person. They enjoyed a holiday to Canada which has helped them feel refreshed.</t>
  </si>
  <si>
    <t xml:space="preserve">26.6.25 Caroline and Rene continue to enjoy their P &amp; C career. Their current P &amp; C placement is complex but currently working with them well although potential neurodiversity is a factor that create a different layer within the assessment that it tiring.  Caroline and Rene remain focused upon the role and responsibility. 
They are fully engaged with SSW, BSF and carer colleagues. </t>
  </si>
  <si>
    <t xml:space="preserve">29.08.2025: No stability concerns, we have hashed out some niggles around Fern's use of respite after she took a long break earlier this year and appear to have arrived at a mutual understanding. She is engaged with fostering and happy following a recent break up. 
Fern is looking to take up part time work and is speaking with SSW about how to make this work around HK. SSW has been clear this must be school hours. </t>
  </si>
  <si>
    <t xml:space="preserve">
20/06/2025 No changes Tracey and Ian are experienced carers . YP in placement is settled
15.11.24 no changes-Tracey and Iain are experienced carers. They support YP in placement who is well settled. If concerns or feedback arise they will share these. Iain has a training agreement in place following raising that he felt some of the specific training was not applicable to YP in placement with them.</t>
  </si>
  <si>
    <t>07/08/25 Still no news on daughters health or operation, carers still waiting but enjoying visits and outings while waiting. 31/07/25 Carers have just had the news there daughter has a brain tumour and will be having an op imminently, they are worried and will be caring for grand children during this time.
24/07/25 Carers are well as are the boys, they are upset due to lack of options regarding respite, Dan is unable to get a flight now and respite option fell through.
26/06/25 HV to Sam this week, she was cheerful and advised the boys are both well and doing well, Sam shared that she is hoping to be in her new hse by the summer hols,, she will no longer then have to facilitate long hours transport L to school.
27/03/2025: Sam and Dan are feeling more optimistic about their fostering with BSF. There has been a support meeting between the carers, SSW and DAM to explore extra support and it was agreed that a proposal will be made to the LA for respite to be included in the children's package.
Sam and Dan's house purchase has gone through now and are waiting for completion. They have recently moved to a new part time address where they will be staying till their new house is ready.</t>
  </si>
  <si>
    <t xml:space="preserve">22.07.25: Abby is considering leaving the agency to foster for the LA.
Parent and child placement. Parenting assessment being completed expected to end 26th August. Abby is managing well with support from her mum. Skilled and experienced P&amp;C carer. </t>
  </si>
  <si>
    <t xml:space="preserve">07.08.25 After a period of illness for Jason and difficulties for carers managing SC, they have given notice on SC, moving on 19.08.25 but remain committed to caring for sibling of SC, JC. </t>
  </si>
  <si>
    <t>24/07/25 Julie placement has ended, she would like a month off to travel and see her family plus decorate a little, she is well and looking forward to her next placement.26/06/25 Julie is well, placement should be ending JULY 14TH if all goes well. No concerns with placement at this time.
May- Happy with Blue Sky. Julie has had a new placement arrive, she is very pleased and confident supporting Mum Jaymee-Leigh and baby Arlo. Will offer until end of July and possibly extend placement through August as long as Julie can be supported to take some time off (respite for JL and AC) as she has two weeks planned travelling with her brother who is visiting from overseas. Be mindful of large gaps between placements as carer could look elsewhere and as an excellent P&amp;C carer for our hub.</t>
  </si>
  <si>
    <t xml:space="preserve">26.08.2025 - Frances is an active respite carer and settled with the agency. She would like to solely focus on P&amp;C respite, or baby only respite. 
Frances enjoys her role as carer connect lead. There have been concerns raised in regard to Frances' home conditions, this is being managed sensitively by her SSW. </t>
  </si>
  <si>
    <t xml:space="preserve">03.07.25- Carers are well settled with BSF, no concerns regarding stability. Sue is regularly seeking support and in regular communication with SSW.
</t>
  </si>
  <si>
    <t>18.02.2025
Carers remain committed to the three young people in the home one of which is now on a staying put package. Carers are not available for any further placements at this time.
During supervision on 18.02 Cathy voiced being unhappy with Blue Sky and that she would have transferred to another agency if the process was easy. Her unhappiness is around not feeling heard or understood after sharing her feelings about a recent respite clash together with feeling pressured into attending events and socialising with carers she does not wish to.</t>
  </si>
  <si>
    <t>13.03.2025
Lisa and Anna have three young people and one staying put young person in the home. They are not currently available for further placements.
Lisa and Anna remain committed to their role as foster carers and more specifically to the young people in their care.</t>
  </si>
  <si>
    <t xml:space="preserve">19/08/25 Kate and Paul are doing well and the girls are really settled and AM is doing well too. Kate is supporting a new carer with their first placement one day a week from this week during the summer holidays. </t>
  </si>
  <si>
    <t xml:space="preserve">03.07.25 Carers are well settled in BSF. SSW and hub team are supporting with recent concerns with DG's behaviour and risk management plans, particularly around managing the carers anxieties.
Sharon's Dad has been diagnosed with terminal lung cancer and has taken this news very hard. Awaiting St Lukes palliative care input- SSW and hub team to look at any potential additional support the household may need in the coming weeks/months.
</t>
  </si>
  <si>
    <t xml:space="preserve">04/06/25 
Carers are finding their young people challenging at times, however remain committed to supporting and are happy with BSF and the support we provide.
</t>
  </si>
  <si>
    <t xml:space="preserve">26.08.2025 -  Carers continue to be settled and engaged with BSF. Angela is often the voice of the Kent carer cohort, which can often lead to some more negative feedback. However, more recently things have been settled. Angela is consistent with keeping open communication with BSF which is positive, even if this is something that is negative. </t>
  </si>
  <si>
    <t xml:space="preserve">22.07.25 Kathy and Julian are experienced, confident foster carers and are now approved as permanent carers for LW. 
LW attends school on a much reduced timetable with Julian caring for him when at home.  </t>
  </si>
  <si>
    <t>Carers continue to enjoy fostering and being a part of BSF. 
They have spoken of moving to Devon next year once Colin has retired and would consider continuing to foster with BSF, moving to the Devon hub.</t>
  </si>
  <si>
    <t>06/08/25 Kerry and E had a great holiday, they have returned safely and enjoyed themselves very much.
31/07/25 Currently on holiday with E, back next week.
24/07/25 Kerry plans to go on holiday in August with E to Spain for five days, they are very much looking forward to this.27.03.2025 - Kerry continues to enjoy her role supporting EJ and continues to advocate strongly for EJ. 
There has been 2 meetings  between Kerry, SSW, DAM and LASW to discuss extra support for Kerry and EJ. Kerry feels she does not need the amount of CP sessions offered to her as part of EJ's package. Kerry feels EJ would benefit from having an individual worker and been unhappy that she's been told the currently  IW workers do not have the right skills to support EJ's needs. She feels that this means EJ is being left out. SSW had a discussion with ML(TM) who advised to wait for EJ's Frankish assessment to see what extra support EJ needs and how BSF can support. Kerry agrees with this</t>
  </si>
  <si>
    <t xml:space="preserve">20/06/2025 no changes-Simon and Cecilia have YP long term who is well settled.  Simon is in regular communication as and when needed. 
0 no changes-Simon and Cecilia have YP long term who is well settled.  Simon is in regular communication as and when needed. </t>
  </si>
  <si>
    <t xml:space="preserve">28.08.2025  - Lynnette is engaged with the agency, following feeling let down after the breakdown of placement for one of her young people. Lynette is now supporting with 3 young people. Lynette has expressed difficulties in carer for two siblings alongside V, however support in place and this continues to be monitored. This is a time limited piece of work as the younger siblings care proceedings is due to be concluded within the next few months - exact timeframes are not yet known. Lynette is happy to continue caring for them, and will want another 1 or 2 YP placed shortly after their transition which will need to be carefully considered alongside V. </t>
  </si>
  <si>
    <t xml:space="preserve">04.06.2025 -Carers are on hold with a view of taking on respite placements over the summer. 
Carers are well however have ongoing stability meetings in relation to their SP young person who is seeking increased independence.
Should the YP move from placement there is uncertainty whether the family will continue to foster given their other fulltime working commitments. </t>
  </si>
  <si>
    <t xml:space="preserve">29.08.2025: Sarah and Nick return from their 2 week holiday today, they have enjoyed taking this time with their young people. 
New SSW starting late May-ish but this is going well so far, and they will have a new CP from September. They have been resilient and resourceful in facing the last couple of months which have been challenging. 
SSW has spent more time with Nick planning supervisions for late afternoon/evening and he has engaged positively, becoming a better known figure in the SSW/carer relationship. </t>
  </si>
  <si>
    <t xml:space="preserve">Luisa  and Cilve are no longer considering resigning, they are considering a TLC placement who is currently in theor notice period.  
Staying put yp privately placed therefore no longer has a spare room.  
</t>
  </si>
  <si>
    <t xml:space="preserve">02.09.2025 - Bev and Brian are committed and skilled foster carers. Bev continues to struggle with energy levels following her cancer treatment and is having some more tests, but things are moving in the right direction. Carers are committed to their young person. 
</t>
  </si>
  <si>
    <t xml:space="preserve">28.08.2025 - Carers have sent their intention to transfer to Compass fostering. Their transfer is in progress. Carers frustrated with lack of day care options (but decline formal respite) and decisions regarding transport fee. </t>
  </si>
  <si>
    <t>27/03/2025- Lucy and Stuart continue to be well settled Carers with Blue Sky. Tyler is very much a part of the family referring to them as Mum and Dad. No concerns.</t>
  </si>
  <si>
    <t xml:space="preserve">28.08.2025 - Carers are engaged with agency, and are also supporting with respite! Carers young person is settled; however the local authority continue to review the package for B, and the carer fee. </t>
  </si>
  <si>
    <t xml:space="preserve">28.08.2025 - Juliet is happy, settled and engaged with the agency. She is finding lots of joy looking after her young person after a period of time struggling to find the right match. </t>
  </si>
  <si>
    <t xml:space="preserve">28.08.2025   - Young person in placement very settled. Lynne is engaged well with the agency. She is unable to support with respite since her adult son returned to the home. </t>
  </si>
  <si>
    <t>29.08.25 Barbara and Jerry are continue to offer respite and day cover on a regular basis. They have significant experience and have been doing a great job. Respite still needs to go through SSW and is carefully matched. They are not afraid to say no if do not feel it is a good match.</t>
  </si>
  <si>
    <t>20/06/2025 All settled 
17/04/2025 - the family have been in france and seemed relaxed when I last spoke with them. They are getting a bit of breathing space with EM being on school holidays so I hope that they had a nice time and will catch up with them soon.
11/04/2025 - carers are not contemplating giving notice on EM's placement, however they are concerned about her becoming permanently suspended from school. Martin Leitch (TM) and I are going with them to a meeting with the LA on 28/04/2025 to discuss support.</t>
  </si>
  <si>
    <t>Jennie is working well with the TLC team and attending her group and 1:1 CP sessions.
Jennie remains committed to the young person in the home.
Jennie has no additional rooms for fostering at this time.</t>
  </si>
  <si>
    <t xml:space="preserve">The carers are eagerly awaiting their next young people coming to live with them as are ready to start their next steps with their fostering journey. Dom's working hours are: Monday 9-5, Weds 8-4 Thursday 1-9 and Sunday 12-5.30pm. </t>
  </si>
  <si>
    <t xml:space="preserve">26.08.2025 - Carers are settled nad doing well; have a strong relationship with their SSW and wider team. Aaron often supports with transport. 
</t>
  </si>
  <si>
    <t xml:space="preserve">Carol and Steve remain happy with BSF; carers have shared feeling held as the welcomed their most recent bridging placement despite feeling initially out of their depth.
Carol continues to struggle with her physical health needs at times, Carol can become overheated which causes her to faint. Carol can struggle to be open about her own health needs in fear this will be a barrier to the couple offering full-time fostering. SSW continues to encourage carers to be open and honest to allow the correct support.
The couple appear to be in a happier place and are keen to offer respite as much as possible. The carers need holding by BSF staff to ensure they feel valued and appreciated - especially when no respite is needed. Carers can develop some mistrust when respite is offered and then needs to be rearranged or another more suitable option arises. </t>
  </si>
  <si>
    <t>July 2025 - Rachel has given in her intention to transfer citing reasons relating to handling of allegation processes for other foster carers, TLC programme issues, staffing changes and lack of felt connectedness in the Hampshire hub. Rachel intends to transfer to Five fostering.</t>
  </si>
  <si>
    <t>14.08.25 Gulshan and Nisar have had a new placement which they feel is well matched. Has settled in well, they are feeling positive about the new dynamics int he home.</t>
  </si>
  <si>
    <t xml:space="preserve">Active respite carers. No current plans to offer a fulltime placement due to them wanting to have the spare bedroom for family to use when visiting. I'm currently talking with them about creating another bedroom for a future long term placement which they are considering, however any renovations impact on the shared ownership scheme they are on but hope to come out of this in the future. </t>
  </si>
  <si>
    <t xml:space="preserve">18.07.25  LJ and SJ have been matched permanently with carers. Stable placements.
NG placed on 15.4.25 at 2 weeks old. She has a rare congenital condition called encephalocele, where part of her brain has grown outside of her skull. Currently at home recovering  after having surgery on her skull and brain. She is recovering well.     
</t>
  </si>
  <si>
    <t xml:space="preserve">Carers remain happy and settled with BSF although they do not engage with support groups or events. 
SSW is exploring this and how to maintain connection. Carers are clear this is not something they enjoy or find beneficial. The fostering family have a strong family support network who are willing to support with childcare/respite when required. The fostering family enjoy attending family fun day; summer event has also been shared with carers 
</t>
  </si>
  <si>
    <t xml:space="preserve">26.08.2025 - Carers are settled with BSF and engaged with SSW and wider team. Kate's mother has recently passed away and they have pulled back slightly however over recent months, they have been able to reengage. Team looking at getting extra respite for the carers. </t>
  </si>
  <si>
    <t>05.02.25 - Jane is n enthusiastic and joyful carer, who is  managing staying put placement well for EL, who is at university. She has also helped with occasional day care and enjoyed this.</t>
  </si>
  <si>
    <t xml:space="preserve">28.08.2025  - Carers are settled and continue to support their young person who has additional and complex needs. The carers are great at reporting any VIRs and have good relationships within the hub. </t>
  </si>
  <si>
    <t xml:space="preserve">28.08.2025 - Carers have recently returned from a 2 week holiday. They have 1 vacancy currently, and their eldest YP is due to move to semi-independence within the next few weeks. Carers would like to support with 2 siblings, alongside L (TLC+12). There are concerns regarding the long-term viability of his package with LA not wanting to fund. Carers continue to engage with wider team and have good relationships with other carers. </t>
  </si>
  <si>
    <t xml:space="preserve">28.08.2025 - Carers are largely settled, however have aired frustration that they want more support for their YP. There are low level concerns that the cares are currently feeling blocked and this is something that needs to be worked through. </t>
  </si>
  <si>
    <t xml:space="preserve">28.08.2025 - The allegation investigation has concluded and carers are awaiting their review and panel. KB is requesting returning to their care and has been incredibly emotional. Tracy is very keen for her to return, the care planning decisions are being considered. Paul is feeling less positive and does not want to engage in the review, panel or recommendations set. </t>
  </si>
  <si>
    <t xml:space="preserve">28.08.2025 - Carers are well and engaged with the agency. Jane is our FAB rep and Carer Connect lead and both do a wonderful job of engaging other carers. Their young person is matched long term and very settled. Dean's mother is very sadly at end of life care. </t>
  </si>
  <si>
    <t xml:space="preserve">28.08.2025 - Through negotiation around pay, the carers are now happy and content with BSF. Carers recently sold their house and have found a property near Somerset, with a view to transition to the West Country hub. However the sales have fallen through so this will not be towards the end of September as anticipated. Their 2 YP will move with them, as agreed by their respective LA's. Carers have been speaking to Jack Gomer regarding taking a set of siblings - meaning 4 looked after children within their new home. This would need to be further discussed with the WC SWT. </t>
  </si>
  <si>
    <t xml:space="preserve">28.08.2025 - Dawn is happy to continue providing respite for regular YP, OP but has minimal availability to support with any other young people. OP is relocating to West Country hub with his carers. Dawn is now working part time which will create more space for her fostering however she is going to Australia for a month in December for a family wedding. 
</t>
  </si>
  <si>
    <t>28.08.2025 -  Dilip is the main carer, and is looking for a mainstream young person to support. The carers do not want to support any young people with high or complex needs and need to be local to their area. Carers are happy to wait for the right match. They have recently supported with respite for 2 brothers. Carers report they are not 'winding down' and still wish to foster.</t>
  </si>
  <si>
    <t xml:space="preserve">28.08.2025 -  Kathy  is happy supporting with respite for P&amp;C, mainstream and TLC placements. Kathy has good relationship with BSF team. 
Kathy continues to support EM who was previously placed with her, and regularly provides childcare for her granddaughter. Her daughter is expecting her 2nd baby, and Kathy will be supporting further here. Additionally, she will be away for the month of December in Australia. 
</t>
  </si>
  <si>
    <t xml:space="preserve">04.06.2025-Currently supporting 3 young people. Carers moved to the Hampshire Hub in September following a house move and are getting to know their new SSW. Ongoing discussions around Staying Put packages to ensure young people remain in the home post 18- something carers want to support 
</t>
  </si>
  <si>
    <t>28.08.2025  - Michael is actively supporting with respite, and is a great support to his fellow foster carers. Michael is an avid attender of support groups, and is well known amongst the hub. He is happy to support with any transport needs too.</t>
  </si>
  <si>
    <t xml:space="preserve">28.08.2025  - Jasmin and Tareq are settled now they have a P&amp;C placement. This is going well. 
SSW is working very well with Jasmin around our expectations and Jasmin is very engaged and providing positive feedback to SSW. </t>
  </si>
  <si>
    <t>14.08.25 Fi has a placement that requires a lot of her energy and is not taking new respite placements at present. She has been very present for this YP who requires a lot of emotional support and is feeling tired, along side some of her own health needs.</t>
  </si>
  <si>
    <t xml:space="preserve">28.08.2025 Following a complaint from the carers and an investigation into their practice, the carers are more engaged with BSF again, and things feel more positive. There has been a recent change of CP. Carers are being visited by BSF TM next week. Their future fostering with BSF is still somewhat unknown. </t>
  </si>
  <si>
    <t xml:space="preserve">25.6.25 Jenny and Adrian are competent P &amp; C carers. They prefer minimal oversight and do not wish to engage with the wider BSF family. The children in their care have all thrived, but Jenny does not enjoy the formalities of fostering. They are currently without a placement following transitioning their last placement through to adoption. They are on hold whilst they reconsider fostering generally. They are on holiday for June and next SSW visit it July 17th.  BSF SMT aware of their current consideration of resigning but we do not feel there is a role for carer connect currently.
SSW JG is establishing a new relationship which is currently positive and will continue to work with Jenny openly and transparently. </t>
  </si>
  <si>
    <t xml:space="preserve">19/08/25 Kate and Dave are doing well and enjoy fostering IW. they are currently on holiday with their daughter Ella whilst IW is on respite and OOC is at home as is working. </t>
  </si>
  <si>
    <t>07.08.25 SOC completed and Una is now taking a bit of a break from P &amp; C fostering, offering respite only for the Summer. Looking to resume full time  fostering Sept/Oct once her girls are settled at college.</t>
  </si>
  <si>
    <t>30.05.2025 
Available for respite/emergency until trip to Australia 21st July to15th August. Interested in P&amp;C and have met with Jackie Humberstone.</t>
  </si>
  <si>
    <t xml:space="preserve">27/03/2025: Sara and Anthony report they continue to love their fostering role and are happy with all support BSF provides. Children are thriving in their care. </t>
  </si>
  <si>
    <t xml:space="preserve">Sarah and Tucker are happy with BSF and the support we are providing.
Sarah is struggling more with managing the needs of their YP, who struggles to attend any social events with her family and friends and just wants to be home with Sarah.  This is impacting on the amount of time Sarah is spending with those she loves which is having a negative impact.  
BSF have arranged respite which worked well for carers and young person returning together feeling refreshed and reconnected. Team are exploring regular respite periods. 
</t>
  </si>
  <si>
    <t xml:space="preserve">18/08/25  Stacy feels things are more settled with MA and feels they are in a good space. Both MA and Stacy enjoyed having some respite but it was nice to see each other again once MA came back. Stacy is starting to see Stu, someone she has known for years. </t>
  </si>
  <si>
    <t xml:space="preserve"> Zoe and Kevin are excellent carers, full of creative ideas in managing the needs of 7 year old JE. He has a number of challenges which are being addressed with a TLC package. JE can be extremely challenging and we are mindful that his needs impact on the birth children, especially Ruby.</t>
  </si>
  <si>
    <t xml:space="preserve">07.02.2025 - Louise and Andy remain rated as green in terms of their stability as foster carers.  They are positive about Blue Sky and although they have given notice on their current placement, they plan to continue to foster.  They continue to enjoy fostering and are also well engaged with Blue Sky.  They are carer buddies to new carers and Louise supports the hub with marketing events and IHV's. </t>
  </si>
  <si>
    <t xml:space="preserve">28/08/25 Janna and Brian are committed to L who feels part of their family but some concerns around carers behaviour management style, lack of PACE-ful parenting and not reporting incidents in a timely way are being addressed alongside LA.
 LASW/IRO  shares concerns and feels carers are too negative about L, can be punitive and unrealistic with expectations of L and do not promote family time enough. SSW and CP working with carers to support a TLC style of parenting.  Family time is increasing  by 2 overnights per school holiday which carers are concerned by.
</t>
  </si>
  <si>
    <t>06.02.25 Paula has settled into her house and is now caring for two young siblings, now agreed long term - a new experience for her. She works well with her SSW and BSF. No concerns</t>
  </si>
  <si>
    <t>Carers were feeling undervalued as respite carers however are now doing regular respite, working with Ed on FUSE and carer connect and feeling much better.</t>
  </si>
  <si>
    <t>07/08/25 Juliet has been away with CC for a few days, A has ended it with K, Juliet shared everyone is ok.13/05/25 Juliet shared that all is well in the home and no concerns.
06/06/2025 Carers have cancelled their holiday due to KF being very unsettled at the moment and doing her GCSEs, carers did not realise she would be doing them at this time last year, they will go away in a caravan for a weekend instead which is very close by so they are still available to support if needed. Marie will be in place and K knows her well. carers really need this break so please support Marie to maintain the placement on OOHs if needed.
23/05/25 Carers are well, even though tired, they have booked timeout to recoup and managing well.16/05/25 Juliet is feeling better although still tired and also becoming tired with unpicking KF drama situations on a daily basis, clear boundaries discussed to ensure she looks after herself.
08/05/25 Carer struggling with empathy at the moment and starting to feel burn out alhough reports she is well and everything is settled. UHV undertaken this week.
10.04.25 All on holiday, All having a great time, K and C have bonded while away and are havng a great time. Carl remains at home.04/04/25 Homelife has settled down again although issue around fabrication and relationships in the fostering home continue, everyone is working hard to make this better, Juliet spoke to BSF about the difference for birth family and foster children.
13/03/2025 Carers have had a difficult week this week, KF fabricating and concerns risk of allegation after event, Stability meeting held and support in place.
Both carers are feeling better now.06/03/25 Carers are well, they are supporting a close friend and attending the funeral this week, but remain well despite the situation.
26/02/2025 Carers are well, attending a close friends funeral this week and supporting the family.
20/02/25 Juliets Bday this week and half term, a busy week for everyone.
Family are very well, all settled at the moment with no concerns and they continue to be committed to fostering and manage KF needs well. 
JM currently supporting another BSF carer who has just lost her husband recently so is spending a lot of time with her and her fostering family.</t>
  </si>
  <si>
    <t xml:space="preserve">
20/06/2025 Vikki remains an active, well settled member of BSF. No concerns re retention.
11/07/2024 Vikki remains an active, well settled member of BSF. No concerns re retention.</t>
  </si>
  <si>
    <t>19/08/2025 - Sally and Keith are continuing to be very enthusiastic about their fostering role and committed to BSF. They are looking forward to a new placement alongside FS.</t>
  </si>
  <si>
    <t xml:space="preserve"> 16.04.25 Ant you have had a good week, you just attended your CIN review, and all was good, i know you are a little worried about Nico moving in with Ben's parens and although this isnt ideal you are being very grown up about this.
you are off camping this weekend with Abi, you will be away from home from Friday to Monday.</t>
  </si>
  <si>
    <t>03.07.25 Maria is settled within Blue Sky- no current concerns. She advocates strongly for TKB's needs and provides her with opportunities to ensure she is a fully integrated member of the family. 
Maria needs some further support around appropriate use of delegated authority and when she needs to seek further guidance and support, before making decisions.</t>
  </si>
  <si>
    <t xml:space="preserve">28.08.2025 -  Liz has shared with BSF and with JBV LA that she would like to adopt JBV. Liz has shared a proposal of what she would need financially to adopt JBV and adoption assessments have begun. Timescales are currently unknown. 
</t>
  </si>
  <si>
    <t xml:space="preserve">June - Happy with Blue Sky. Caring for S 18th - 26th August and currently caring for S' sibling on bridging placement till the end of the school term. Open to new matches. John and Karen remain committed to offering respite for carers and children through Blue Sky. They enjoy regular matches with children they can get to know well. </t>
  </si>
  <si>
    <t xml:space="preserve">21/08/2025 -  Happy in her role as a foster carer and enjoying her role as part of the Carer Connect Team.  Enjoying being part of the FAB Team.    Loretta enjoyed attending the North Devon Support Group and is now getting to know the Support Groups near to her new home in Alderholt.  Loretta is getting to know staff and carers in the Dorset area.  Loretta is very happily settled in her new home and has been busy exploring school options for AG in September.  Loretta enjoyed attending the BSF Fun Day. 
</t>
  </si>
  <si>
    <t xml:space="preserve">29.08.2025: No stability concerns - Sam has a busy summer planned with her young people and is happy with current levels of support. 
Some recent difficulties in getting Sam to her CP sessions as her yp have been ill and at home off school, SSW will explore this. 
 </t>
  </si>
  <si>
    <t xml:space="preserve">21/08/2025 - Karla feels supported by BSF.    Has now started to catch up with Carer Logs and Karla will continue to prioritise uploading the logs over the coming weeks.  Karla is talking about long-term plans with her  partner and he has completed a DBS which has come back clear. Application form for a new Form F as a couple has now been completed and their Form F will be completed over the Autumn.  Karla and Simon welcomed a baby daughter on the 10/06 and Penelope is doing well.  Karla has now moved house and is living in Okehampton.   </t>
  </si>
  <si>
    <t>20/08/25 Linda is very well, although she is worried about K if she acts up and has shared that she realises she is doing the right thing by her leaving placement. 24/07/25 Linda is very well, she is looking forward to her holiday to Dubai, K is settled at the moment.26/06/25 Linda is well and K is quite settled again, ongoing discussions and searches for a new residential placement is being looked into.May - Linda wishes to have shared care of K with her coming home weekends. In which case she will remain with Blue Sky. Linda doesn't want to offer respite. If K moved out permanently Linda will resign from fostering. Plan for residential school is 1st choice and being explored.</t>
  </si>
  <si>
    <t xml:space="preserve">28/08/2025 - Cheryl and Dave feel valued by Blue Sky and know they can call for support at any time.  Cheryl and Dave supported SLBC's move to semi-independent living on the 17/04.  Cheryl and Dave feel well rested after a quiet few months but are now happy to be busy welcoming two siblings into the home this week.  They have been helping the boys settle in and showing them around the local area. </t>
  </si>
  <si>
    <t xml:space="preserve">07/08/25 Paula is well, she is relieved that after Lewis accident he is feeling better now.31/07/25 Paula has enjoyed a week off as children are at scout camp this week, she plans a few days close by but away withherf mum.10/07/25 Paula worried about impact on children regarding parents visit to the home, LA now applying for a non molestation order. RMP in place on childrens file.
04/07/2025 Visit from the children's grandfather Thursday upset the whole family due to risks, please see notes on children file. Paula managing however is worried for the children and her safety, Strategy meeting requested. June - Initial HV to Paula today, went well no concerns raised by Pauls. Currently organising school camps etc for children during summer term.
May - Paula is happy with Blue Sky and things are more settled. Paula is appearing 'lighter' as has June holiday abroad booked and risks to her placements have reduced significantly. July respite arrangements TBC still exploring options. Busy solo carer but in a more reflective space and better able to connect/ communicate and empathise with La and Le. </t>
  </si>
  <si>
    <t>14.08.2025: Iesha and Leroy are very happy with their fostering role and consider the girls to be part of the family. Things have been challenging recently due to some educational issues. They remain committed to fostering,</t>
  </si>
  <si>
    <t>24/07/25 Julies mum recently passed away, they would like to be on hold for a little while during this time.
July, Julie and Ryan currently wish to have a break, Julies mum is deteriorating and they wish to be available for her.
 May - Both work full time and are busy parents to William who is 17 and attends Exeter college. Carers considered resigning earlier this year due to life changes and then asked to remain approved. Cared for LH 2 nights in May and said can help by having him in June (see spv notes). Julie's Mum has a heart condition that can't be cured and a do-not resuscitate  clause. Ryan's Dad as been very poorly too.</t>
  </si>
  <si>
    <t xml:space="preserve">28/08/2025 -  Providing regular monthly respite for TE, LE and HP on alternate weekends each month and then spending time with family during the other weekends.   Mark and Kelly want to ensure they can maintain a work life balance and have time with their children and grandchildren.    Mark and Kelly are now booking in respite for the latter part of 2025.  Positive Annual Review completed on the 26/02/25. Mark and Kelly are now back home after an extended summer holiday in Spain. 
h
</t>
  </si>
  <si>
    <t>20/06/2025 Derek is recovering well and all is settled 
02/03/2025 - Derek is making a good recovery from the cancer treatment last year. He should not need anymore surgery and is waiting to be signed off. he will remain open to the dietician due to the impact of the surgery on his abitliy to eat and digest food. his immune system is still weakened but he is able to effectively care for KC-W</t>
  </si>
  <si>
    <t>May - Tammy continues to be happy with Blue Sky. Tammy and Simon work alongside fostering and have admitted they are nearing the end of their fostering career and wish to stop when SH turns 18 thought they will still support her. SH turns 18 in Jan 2026. Staying put YP looking to move to private rental, doesn't engage with SSW has not shared consent to disclose information.</t>
  </si>
  <si>
    <t>27/03/2025  
Tim is currently offering regular respite to one young person. A BSF matching meeting was held with Tim and he shared that he is not ready to commit to anything at the moment apart from the one respite he is doing. Tim shared that spending a lot of time with family as one of the reasons.</t>
  </si>
  <si>
    <t xml:space="preserve">20/06/2025 Viv is continuing to offer sleepover's to YP
30/05/2024: Viv's availability is limited at present due to her parent's health and travelling to Halifax to care for them. Otherwise, Viv has enjoyed the recent visits from children who seem to have less complex needs, or longer term stays she has had for respite breaks. She would be open to having an older child move in with her for staying put, enabling her to keep her third bedroom free for respite. She does feel the pay for the shorter breaks is not worth cancelling her other jobs for and she continues to be busy juggling different commitments throughout the week. 
</t>
  </si>
  <si>
    <t xml:space="preserve">21/08/2025 - Alan  had a stroke at the end of January but has made a good recovery.   The doctors are happy with his progress and he is now having regular OT support.  Debbie is being supported by her family and will call if she needs any further support. Alan remains positive about the diagnosis and says he is hopeful that he has a long-term future as a foster carer and wants to be able to care for FL until at least his eighteenth birthday.  Debbie and Alan will keep BSF informed about how things are and the prognosis will be discussed during monthly Supervisions.  Debbie and Alan continue to regularly attend local support groups in Exeter and Plymouth.  They have had issues accessing training but this appears to be resolved now.  Will be attending the celebration picnic on the 26/08. 
</t>
  </si>
  <si>
    <t xml:space="preserve">20/06/2025 04/07/2024 - Abbe and Neil are both fine and happy with current levels of support. Doesn't feel the need to be overly involved with BSF as are quite self sufficient and only require the small team around them plus associate with other foster carers.  They do however expect support when needed.
</t>
  </si>
  <si>
    <t>24/07/25 no concerns raised carers are well, 10/07/25 carers feel better despite ongoing challenging behaviour with H we are looking at applying for residential placement post 16
June - Sherrie and Dave met with new SSW today, shared the need for respite and how currently they are struggling with  behaviours from H. 
May - Sherrie and Dave feel well supported by SSW and happy with Blue Sky, though struggling since Christmas with behaviour of their YP. Sherrie and Dave host North Devon support group and engage with North Devon events. Dave's heart surgery on 10th Feb went well and he is now recovering well. Carers can struggle with charms and falling behind on carer monthly records despite numerous reminders and offers of support so this is always a support area with SSW. Overall record sharing is much improved from previous years.</t>
  </si>
  <si>
    <t>20/06/2025 Carers will call on-call if they need too 
17/04/2025 - BSF internal meeting held on 16.04.2025 to discuss how to proceed as they are feeling close to giving notice. 
It was agreed that this can't continue without the carers changing their approach. we are giving them two months to engage in services offered by BSF and we will review this internally on 25.06.2025.</t>
  </si>
  <si>
    <t xml:space="preserve">Katie and Steve have received some difficult news on 30/06/2025 in which A, Steve's sister is now end of life care. The fostering family are very supportive of each other. They have voiced wishing to be kept busy, advising their SSW when/if needing to be put on hold. 
Carers regularly support S on respite which they greatly enjoy, they have been approached for further dates. Carer would like to expand their respite opportunities which would allow them to implement their skills, and learning from training. Although carers are realistic in their availability with both working full-time and therefore not as available during school holidays. 
Nonetheless carers would like to be approached and with good amount of notice are able to be flexible. Requests need to be shared with SSW.  </t>
  </si>
  <si>
    <t>07.08.25 Following a completed SOC, Stella remains committed and enthusiastic about respite fostering. She is a valuable resource for BSF.</t>
  </si>
  <si>
    <t xml:space="preserve">Kevin now works full-time and Debbie works during term time at a school. Carers settled with Blue Sky and greatly enjoy opportunities to socialise with support groups and events
Debbie and Kevin are enjoying caring for A and E, offering a long term placement. Awaiting network agreement/school moves etc.. 
</t>
  </si>
  <si>
    <t>Claire and Martin are settled in fostering and remain very committed to AD. Martin's birth son Kai has moved into the fostering home. Martin works locally full time along with his son Kai which is going well. 
Claire's father is now in remission following a course of treatment and is feeling better in himself. Claire remains a significant support to her father.
Claire and Martin have spoken of their worries for their young person future feeling he continues to struggle with his independence and social skills. The network are aware and supporting carers to explore ways to support.
Claire has shared fostering admin tasks have become an overwhelming task which has left Claire feeling deflated and considering stopping fostering. Support plan agreed with SSW.</t>
  </si>
  <si>
    <t xml:space="preserve">29.08.2025: Karen and Paul are committed to fostering their two girls and are engaged with the agency, they both regularly attend support group and Karen has recently become Cornwall's connect rep. 
We are exploring additional training to support them in parenting the children who have experienced significant sexual abuse. Karen receives counselling/RP provided by the LA but we cannot offer any further input as she may be called upon to give evidence in care proceedings or criminal proceedings which are ongoing. 
</t>
  </si>
  <si>
    <t>31.07.25 Carers are fully immersed within the BSF family and are strong advocates for their young people, regularly seeking guidance and support. SSW, CP and BSF education are supporting and managing expectations and anxieties around education provision for both LU and LE, as they experience a lot of frustrations and not feeling supported by the LA.
The carers are currently very busy in the process of moving house, following an informal eviction from their landlord due to him wanting to live in the property himself. The have been given a date to move into their new property on the 20th Aug</t>
  </si>
  <si>
    <t xml:space="preserve">28.08.2025 - Carers are settled and enjoying fostering. They are experiencing challenges and complexities with their current YP. Carers are open to supporting with 1 YP for respite, or 2 if they can share a smaller bedroom. </t>
  </si>
  <si>
    <t xml:space="preserve">10/07/2025 Carers are currently away for a few days break after placement ended, they will contact when home.
04.07.2025 Carers are currently finding caring for SL and LL challenging- placement end date is 04.07.25.
Carers are seeking out BSF and LA for support and communicate well between agencies. 
</t>
  </si>
  <si>
    <t xml:space="preserve">10.03.25 Carla and Neil are really enjoying their fostering journey, they are just about to experience their first adoption BSF staff are on hand to support with this </t>
  </si>
  <si>
    <t xml:space="preserve">26.08.2025 - Abi is really enjoying supporting ZJ, John is finding it less enjoyable and preferred fostering teenagers. Currently advocating for TLC package to add an extra level of support. </t>
  </si>
  <si>
    <t>19.08.25 -  Amanda and Steve are doing really well although Steve is still waiting for an operation date which frustrates him, hopefully this is happening in September 2025. They are going away next week with the children to Torquay Caravan park (parkdean resorts) 25th until 28th August.</t>
  </si>
  <si>
    <t>May - happy with Blue Sky and love their respite role and keeping very busy. Jess is currently pregnant through IVF and is over the moon, twins due end Sept/ early October. The carers will want to go on hold for a few months at first, until after Christmas time and then resume respite. Enjoying the role of supporting other families and have lots of matched children who return regularly. Work well with SSW and other carers. A real asset to the agency for respite!</t>
  </si>
  <si>
    <t xml:space="preserve">28.08.2025  -  Sarah and Scott have previously shared that they feel as though fostering is having too much of an impact on their family; leaving little time for family connection. Carers are having a break over the summer with their children however have been open to supporting their previous baby from P&amp;C placement if required. Carers are feeling in a much more positive space and wanting to resume fostering. It is important to continue attending to this matter particularly seeking the views of the children who foster too. </t>
  </si>
  <si>
    <t xml:space="preserve">28/01/2025 Carers are going to make a new start with a different SSW and CSW so they can continue their fostering journey with BSF and feel positive. 
05/02/25
Martin Leitch to undertake SSW role until April 1st 2025 when a new SSW will take over(who this is yet to be decided)
</t>
  </si>
  <si>
    <t>Carers are doing so, so well with IP and LP and are fantastic advocates. Feeling good about fostering currently. Carer logs are on the agenda every supervision and these are still not being completed.</t>
  </si>
  <si>
    <t>22.07.2025
Paula continues to be a settled blue sky carer although she finds some aspects of fostering challenging such as family time arrangements and the impacts having on her current placement
November - Available and will meet to discuss future matching. Paula is adjusting to having to say goodbye to her first placement and is feeling emotional about the transition though she was clear she could not care for this little girl long-term. Paula has been accessing support through SSW, CP and even team manager. Has a good connection to other Blue Sky carers and regularly attends support groups.</t>
  </si>
  <si>
    <t>29/08/25 Carers continue to work well with CP and SSW. There are minor issues in placement but carers seek advice and support appropriately as needed and remain committed .</t>
  </si>
  <si>
    <t>10.03..24   Carers have completed their first year of fostering after transferring across on grounds that they allegedly had poor support from their previous agency. We have been working to build their confidence in BSF. and team are working together to ensure they feel supported despite physical distance from office. They have a good relationship with their SSW and feel supported by her. They have recently given notice on their first young person since joining us, feeling he is not a good match for them. A disruption meeting will be held to try to understand more fully their expectations in terms of the next match as they do not see themselves as therapeutic carers and have fixed ideas about the child fitting in with their lifestyle rather than adapting their approach to meet the child's needs.</t>
  </si>
  <si>
    <t xml:space="preserve">27.03.2025- LST and EST are settling well in Sarah's care. Both children have not started school yet as  which means Sarah is having to care for the children for several weeks during school hours which was not anticipated.
SSW has explored extra support with Sarah who feels she is managing to get the children into some clubs and does not feel she needs extra child care  any longer as she had previously asked for.
14.03.2025
Sarah has welcomed siblings EST and LST  who are her first placements. They were placed on </t>
  </si>
  <si>
    <t xml:space="preserve">28.08.2025 - Katie has expressed wanting another young person, but her availability leaves this tricky to match. Katie is open to supporting respite too and has agreed to be matched with ZJ for his respite. Katie is wanting to remain engaged in fostering and has agreed to be a buddy carer for MS (incoming S&amp;S carer)
</t>
  </si>
  <si>
    <t>Trish was approved in January 2025 and has greatly enjoyed supporting some young people on respite. 
Trish will be due to have an operation on 09/08/2025 which involves two nights in hospital and around 6 weeks recovery in which Trish has arranged for a friend to stay over to look after her during her recovery.
Trish has shared her blood pressure medication is working well, she is feeling well enough in herself although struggled with the heat and low energy. Trish would like to be approached if needed in the interim - Request must go through SSW to determine whether this is something that is appropriate
Trish remains connected with Blue Sky and wanting to set up a respite only support group.</t>
  </si>
  <si>
    <t xml:space="preserve">10.03.25 On amber due to potential to retire and concerns growing regarding Bb's health, as well as Janet's.
Janet's house is now sold, they moved into the new house on the 14.02.25. 
Bob's health is deteriorating, 
Janet  is considering retiring from fostering following her house move, depending on Bob's health.
We are concerned that Janet’s age and health (she is awaiting a knee op, affecting her mobility) mean she is increasingly vulnerable . 
Janet is managing her mainstream young person well - he is very happy and settled, and she is a good advocate for him. However, we are not looking at placing alongside, including no respite, and no high risk TLC placements. 
</t>
  </si>
  <si>
    <t xml:space="preserve">07.08.25  Michelle has successfully completed her first year of fostering. Respite carer now up and running, offering weekend day care and occasional week day. Michelle's availability to meet staff is limited to evenings, and we are still building our connection with her.
She works for BCP, Monday-Friday 9-5
She can only offer cover any time after 4.30pm on a Friday and until 9.30 the latest on a Monday
She can only offer planned respite
She will be great with younger kids, as well as teenagers.
</t>
  </si>
  <si>
    <t>07.08.25 Jayne and Darren have completed their first year of fostering. Jayne and Darren are respite carers only,  and have been undertaking respite placements, where possible. Full of enthusiasm and keen to be matched with a YP needing regular respite. They can offer two weekends a month but only weekends as Jayne teaches. Placements need to be planned, rather than spontaneous or emergency as Jayne cannot be contacted during the working day, and Darren wishes decisions to be made jointly.</t>
  </si>
  <si>
    <t xml:space="preserve">07.08.25 Ongoing lack of communication and engagement from Katrina. We are recommending deregistration at an early review to be held in September.
</t>
  </si>
  <si>
    <t>10.03.25 Jo has now completed her first year in fostering. A TLC package has recently been agreed for the young person placed with her. Jo keeeps in close contact with the team and can need lots of reassurance when waiting for sevices for the young person, but we are aware of this and she is well supported by Kellie, SSW and Sabrina, SWA</t>
  </si>
  <si>
    <t xml:space="preserve">26/08/2025 - Carers are sharing disfatisfaction with the agency decision in regard to only being approved for 1 young person. Local team supporting them to understand this rational. Lauren is also pregnant, and expecting the baby in early January. </t>
  </si>
  <si>
    <t xml:space="preserve">26/08/2025  - Carers have just completed their first year of fostering. The carers are engaged very well with BSF and their SSW. </t>
  </si>
  <si>
    <t xml:space="preserve">29.08.2025: No stability concerns. Their long-term placement for OS ended in June and they have been taking time to rest and build resilience before we match more children with them. They are enjoying having more time to spend with AW and have a family holiday planned in August. 
Looking at 1-2 mainstream siblings from September onward. Ashleigh and Chloe have been involved in matching conversations. 
</t>
  </si>
  <si>
    <t>07.08.2025 -  Danielle and Andy have almost completed their first year of fostering with BSF; approved 25.09.24 and have two  mainstream boys placed in October. Are working closely with their SSW and the boys are making good progress, and responding to routine. 
 Andy has been struggling with his mental health following a number of bereavements but has been open and honest regarding this, and is receiving appropriate mental health support via his GP.</t>
  </si>
  <si>
    <t>May - Happy with Blue Sky. Blue Sky still chasing TLC-12 for SRF.  The carers have expressed they wish to care for the eldest child long-term following court proceedings. Carers very anxious about allegations as the youngest child has already made one and continues to be an area of vulnerability as child known to fabricate and tell 'mistruths'. Ruth worries about the children finding out they will be split up and how this will be managed by them whilst the girls live together. Respite in August S and S to return to John and Karen Burton.</t>
  </si>
  <si>
    <t xml:space="preserve">02/09/2025 - Leo and Ana have had a positive first year of fostering with BSF, and have had F placed with them. There have been concerned raised around the carers understanding of family time, and this needing to be prioritised. However, carers engaging well with new SSW. </t>
  </si>
  <si>
    <t xml:space="preserve">30/05/2025 Although still in first year of fostering, I have taken Jemma and Ben off amber due to their capable and professional start. They continue to be  enjoying their fostering journey and looking after their first young person, JD. Both are engaging fully with SSW,  BSF team as well as LA . Care proceedings for JD have concluded and care plan is long term care with Jemma and Ben. 
</t>
  </si>
  <si>
    <t>14.08.2025 Carers are happy with how things are going with placement. Feel this is a good match for them and generally feeling positive about their return to fostering. Hope to move to a larger property later in the year.</t>
  </si>
  <si>
    <t xml:space="preserve">07.08.25 Carers recently gave notice on their 2 x l/t siblings due to family crisis. They remain staying with their son &amp; daughter in law while new born baby remains in hospital with a heart condition.
They have indicated they would like to do respite in the future rather than retire but this coud change according to their family circumstances
</t>
  </si>
  <si>
    <t xml:space="preserve">28.08.2025 - Rochelle is an engaged foster carer, her YP is settled in her care. Rochelle is an active member with the Eastbourne cohort of carers and actively supports others with respite. Rochelle has offered her home as a place to run more local training. </t>
  </si>
  <si>
    <t>22.07.25 Provided respite last weekend which was their first placement.   placement. On vacancy list with a possible change to siblings.</t>
  </si>
  <si>
    <t>Jas has stated her desire to foster a young person longer term in the future and has expressed a wish for a matching call to take place imminently. SSW to consider the impact on her birth daughter LIly who is leaving the home to go to Uni.</t>
  </si>
  <si>
    <t>Currently continuing transfer although we are hopeful that this will change, current placements doing well and settled in. Sharon is currently in Japan until 29th August.
June - Intention to resign to Hampshire</t>
  </si>
  <si>
    <t xml:space="preserve">12/08/2025
Karl has expressed concerns about caring for DP and is worried about his health.
31.07.25 Karl has has felt despondent that the start of his fostering journey has been slow to get going. Since welcoming DP, Karl has found the settling in period challenging, especially as it's the summer holidays and there has not been time to enrol DP into any holiday clubs. Karl is working closely with his SSW and seeking support </t>
  </si>
  <si>
    <t xml:space="preserve">28.08.2025 - Marta is a recently approved carer. She has supported with 1 piece of respite which was positive. Marta continues to work 3 days per week and a match is being considered alongside this working pattern with a YP who attends school locally. </t>
  </si>
  <si>
    <t>20.08.25- Newly approved carers. Sam &amp; James have welcomed LD and JD and are doing well to manage caring responsibilities alongside their work commitments. They seek support as needed and are working on building attachments with the children to support them through their big changes. They utilise their support network as needed.</t>
  </si>
  <si>
    <t xml:space="preserve">27/06/2025 - friend of Gina's has raised concerns about the care afforded to the young people. CARER IS NOT CURRNENTLY AWARE OF THESE CONCERNS. Awaiting LADO response.
No immediate safeguarding concerns. LA aware.
On 29th January 2025, Paul, Gina's husband suddenly and unexpectedly died. </t>
  </si>
  <si>
    <t>Team_Agency_Name</t>
  </si>
  <si>
    <t>Blue Sky Fostering Hampshire</t>
  </si>
  <si>
    <t>Blue Sky Fostering Dorset</t>
  </si>
  <si>
    <t>Blue Sky Fostering Dorset TLC</t>
  </si>
  <si>
    <t>Blue Sky Fostering Sussex and Surrey</t>
  </si>
  <si>
    <t>Blue Sky Fostering West Country</t>
  </si>
  <si>
    <t>Blue Sky Fostering Devon and Cornwall</t>
  </si>
  <si>
    <t>Blue Sky Fostering Kent</t>
  </si>
  <si>
    <t>ID</t>
  </si>
  <si>
    <t>ApplicantCode</t>
  </si>
  <si>
    <t>CHESTER/LILLEY, AMANDA &amp; DAVID</t>
  </si>
  <si>
    <t>GODWIN, SUE &amp; HAYWARD</t>
  </si>
  <si>
    <t>Miller, Sharon &amp; Richard</t>
  </si>
  <si>
    <t>Trickett, Sue &amp; Rob</t>
  </si>
  <si>
    <t>Rudman, Sharon &amp; Graham</t>
  </si>
  <si>
    <t>Staniford-Grainger/Grainger, Sulann &amp; David</t>
  </si>
  <si>
    <t>Snelham, Janette</t>
  </si>
  <si>
    <t>BINGHAM, STEVEN &amp; LESLEY</t>
  </si>
  <si>
    <t>Russell, Joanne &amp; Richard</t>
  </si>
  <si>
    <t>Hill, Linda &amp; David</t>
  </si>
  <si>
    <t>MELSOME, JACKIE &amp; ERIC</t>
  </si>
  <si>
    <t>PEARCE, JAYNE &amp; RICHARD</t>
  </si>
  <si>
    <t>KAVANAGH, CHARLOTTE LOUISE &amp; MARTYN LUKE</t>
  </si>
  <si>
    <t>Becaus, Philip &amp; Emma</t>
  </si>
  <si>
    <t>Ferguson, Simon</t>
  </si>
  <si>
    <t>MORRIS, JOANNE1</t>
  </si>
  <si>
    <t>Brown, Ruth &amp; Anthony</t>
  </si>
  <si>
    <t>EDE, SIMON &amp; ALISON</t>
  </si>
  <si>
    <t>Fenwick, Deborah</t>
  </si>
  <si>
    <t>Henderson, Anne &amp; Allan</t>
  </si>
  <si>
    <t>Saunders, Michele &amp; Lloyd</t>
  </si>
  <si>
    <t>FOWLER, ANTONY &amp; TARAH</t>
  </si>
  <si>
    <t>Wright/Powell, Michael &amp; Lawrence</t>
  </si>
  <si>
    <t>TOWNSEND, ROBERT &amp; DIANA</t>
  </si>
  <si>
    <t>Johnson, Rebecca &amp; David</t>
  </si>
  <si>
    <t>Coates, Michelle &amp; David</t>
  </si>
  <si>
    <t>Dickson, Lorraine</t>
  </si>
  <si>
    <t>Howcroft-Scott, Eugene &amp; Joanne</t>
  </si>
  <si>
    <t>ABBOTT, ELIZABETH &amp; DERICK</t>
  </si>
  <si>
    <t>Brown, Belinda</t>
  </si>
  <si>
    <t>MARTIN, LIA-LIAN</t>
  </si>
  <si>
    <t>SHAW/BAILEY, JUDITH &amp; JOHN</t>
  </si>
  <si>
    <t>Stephens, Nicola &amp; Richard</t>
  </si>
  <si>
    <t>DYTHAM, LISA &amp; PETER</t>
  </si>
  <si>
    <t>BASSETT, MARK &amp; LYNN</t>
  </si>
  <si>
    <t>GALBRAITH, MICHELLE &amp; ALASTAIR</t>
  </si>
  <si>
    <t>SEXTON, MANDY &amp; CHRISTOPHER</t>
  </si>
  <si>
    <t>Craig/Liburd, Christopher &amp; Irma</t>
  </si>
  <si>
    <t>BROWN, JANE &amp; ROLAND</t>
  </si>
  <si>
    <t>French/Woolnough, Kevin &amp; Gary</t>
  </si>
  <si>
    <t>ASLETT, JULIE</t>
  </si>
  <si>
    <t>OSTERMEYER, HELENA &amp; GARY</t>
  </si>
  <si>
    <t>Tebay, Hannah &amp; Russell</t>
  </si>
  <si>
    <t>DAVIES, TINA &amp; STEPHEN</t>
  </si>
  <si>
    <t>FOGERTY, CAROLINE &amp; RENE</t>
  </si>
  <si>
    <t>LIEF-ELLIOTT, FERN</t>
  </si>
  <si>
    <t>CUNNINGHAM, TRACEY &amp; IAIN</t>
  </si>
  <si>
    <t>BEVAN, SAMANTHA &amp; DANIEL</t>
  </si>
  <si>
    <t>CROOK, CARMEN &amp; NIGEL</t>
  </si>
  <si>
    <t>Clewer, Abigail</t>
  </si>
  <si>
    <t>Keen, Cheryl &amp; Jason</t>
  </si>
  <si>
    <t>MCARTHUR, JULIE</t>
  </si>
  <si>
    <t>PAYNE/JAMES, MARIE &amp; DARIN</t>
  </si>
  <si>
    <t>Lee, Frances</t>
  </si>
  <si>
    <t>ELLIS, MICHELE &amp; DAVE</t>
  </si>
  <si>
    <t>MOIR, SUSAN &amp; ADRIAN</t>
  </si>
  <si>
    <t>MERRIOTT, NICOLA</t>
  </si>
  <si>
    <t>ROBINSON, CATHRYN &amp; ANDREW</t>
  </si>
  <si>
    <t>STAPLEY/GREGORY, LISA &amp; ANN-MARIE</t>
  </si>
  <si>
    <t>WRIGHT, KATE &amp; PAUL</t>
  </si>
  <si>
    <t>EGAN, SHARON &amp; MARK</t>
  </si>
  <si>
    <t>Sewell, Annette &amp; Matthew</t>
  </si>
  <si>
    <t>Brunton, Angela &amp; Terry</t>
  </si>
  <si>
    <t>Savage/McMahon, Kathryn &amp; Julian</t>
  </si>
  <si>
    <t>GLOVER, MAXINE &amp; COLIN</t>
  </si>
  <si>
    <t>RIVERS, JULIE &amp; JOHN</t>
  </si>
  <si>
    <t>AVERRE, KERRY</t>
  </si>
  <si>
    <t>Hockley/Orriss, Simon &amp; Cecilia</t>
  </si>
  <si>
    <t>O'Riordan, Joanne</t>
  </si>
  <si>
    <t>Turner, Lynette</t>
  </si>
  <si>
    <t>Davis, Laura &amp; Roger</t>
  </si>
  <si>
    <t>Hallett/Gillard, Sarah &amp; Nicholas</t>
  </si>
  <si>
    <t>Montoya/Hamling, Luisa &amp; Clive</t>
  </si>
  <si>
    <t>Ramsay, Beverley &amp; Brian</t>
  </si>
  <si>
    <t>Frape/Gogan, Heidi &amp; Kirsten</t>
  </si>
  <si>
    <t>Greenwood/Gardiner, Lucy &amp; Stuart</t>
  </si>
  <si>
    <t>Inge, Victoria &amp; Matthew</t>
  </si>
  <si>
    <t>Edwards, Juliet</t>
  </si>
  <si>
    <t>Davies, Lynne</t>
  </si>
  <si>
    <t>Czoch /Fenner, Barbara &amp; Jerry</t>
  </si>
  <si>
    <t>Heath, Saskia</t>
  </si>
  <si>
    <t>Lyons, Tony &amp; Lyndsey Pengelly</t>
  </si>
  <si>
    <t>Walker, Jennifer</t>
  </si>
  <si>
    <t>McDowall, Dominic &amp; Jack</t>
  </si>
  <si>
    <t>Spice, Arron &amp; Marisa</t>
  </si>
  <si>
    <t>Skinner, Carol &amp; Stephen</t>
  </si>
  <si>
    <t>Edwards, Rachel1</t>
  </si>
  <si>
    <t>Ahmed, Gulshan &amp; Nisar</t>
  </si>
  <si>
    <t>Woodrow /Rowland, Shereen &amp; Martyn</t>
  </si>
  <si>
    <t>Bailey, Lisa &amp; Peter</t>
  </si>
  <si>
    <t>Starkey, Lauren &amp; Laura</t>
  </si>
  <si>
    <t>Robertson, Katherine &amp; Dale</t>
  </si>
  <si>
    <t>Fletcher-Jones, Jane</t>
  </si>
  <si>
    <t>Wyborn /Wright, Jan &amp; Tracey</t>
  </si>
  <si>
    <t>Carpenter, Clare &amp; Paul</t>
  </si>
  <si>
    <t>Homewood/Bradley, Teresa &amp; David</t>
  </si>
  <si>
    <t>Robinson, Tracy &amp; Paul</t>
  </si>
  <si>
    <t>Shearer, Jane &amp; Dean</t>
  </si>
  <si>
    <t>Callcut, Krisztina &amp; Richard</t>
  </si>
  <si>
    <t>Evans, Dawn</t>
  </si>
  <si>
    <t>Gajjar, Dilip &amp; Chandrika</t>
  </si>
  <si>
    <t>Jardine, Kathleen</t>
  </si>
  <si>
    <t>Mujahid, Aleem &amp; Tabassum</t>
  </si>
  <si>
    <t>Radburn, Michael</t>
  </si>
  <si>
    <t>Sherlock, Lindsey &amp; Simon</t>
  </si>
  <si>
    <t>Chaudhuri/Zafar, Jasmin &amp; Tareq</t>
  </si>
  <si>
    <t>Stephenson, Fiona</t>
  </si>
  <si>
    <t>Wardle/Culyer, Kim &amp; Timothy</t>
  </si>
  <si>
    <t>Rickman, Jennifer &amp; Adrian</t>
  </si>
  <si>
    <t>Puddephatt /Hewer, Kirsten  &amp; Tom</t>
  </si>
  <si>
    <t>Smith, Katrina &amp; David</t>
  </si>
  <si>
    <t>Lee, Una</t>
  </si>
  <si>
    <t>White, Wendy &amp; Nicholas</t>
  </si>
  <si>
    <t>King, Sara &amp; Anthony</t>
  </si>
  <si>
    <t>Campbell, Virginia &amp; Ian</t>
  </si>
  <si>
    <t>Sheppard, John &amp; Mara</t>
  </si>
  <si>
    <t>Morgan/Tuck, Sarah-Jane &amp; Darrell</t>
  </si>
  <si>
    <t>Hockey, Stacy</t>
  </si>
  <si>
    <t>Legge, Zoe &amp; Kevin</t>
  </si>
  <si>
    <t>Taylor, Louise &amp; Andrew</t>
  </si>
  <si>
    <t>Sparrowhawk, Janna &amp; Brian</t>
  </si>
  <si>
    <t>Lawrence, Paula Jayne</t>
  </si>
  <si>
    <t>Williams, Amber</t>
  </si>
  <si>
    <t>Brunton, Laura</t>
  </si>
  <si>
    <t>Poyser, Joanna (Jo) &amp; Christopher (Chris)</t>
  </si>
  <si>
    <t>Gubb, Hayley &amp; Sean</t>
  </si>
  <si>
    <t>Milburn, Juliet &amp; Carl</t>
  </si>
  <si>
    <t>Smith, Vikki</t>
  </si>
  <si>
    <t>Newman, Lesley &amp; Neil</t>
  </si>
  <si>
    <t>Foster, Keith &amp; Sally</t>
  </si>
  <si>
    <t>Davies, Stefanie &amp; Ben</t>
  </si>
  <si>
    <t>Mason, Maria</t>
  </si>
  <si>
    <t>Windley, Liz</t>
  </si>
  <si>
    <t>Burton, John &amp; Karen</t>
  </si>
  <si>
    <t>Coleman, Loretta</t>
  </si>
  <si>
    <t>Davies, Samantha</t>
  </si>
  <si>
    <t>Davis, Karla</t>
  </si>
  <si>
    <t>Griffiths, Linda</t>
  </si>
  <si>
    <t>Good, Cheryl &amp; David</t>
  </si>
  <si>
    <t>Honeychurch, Paula</t>
  </si>
  <si>
    <t>Kendall, Iesha &amp; Leroy</t>
  </si>
  <si>
    <t>King, Julie &amp; Ryan</t>
  </si>
  <si>
    <t>Magson, Mark &amp; Kelly</t>
  </si>
  <si>
    <t>Marshall, Kevin &amp; Karen</t>
  </si>
  <si>
    <t>Morris, Derek</t>
  </si>
  <si>
    <t>Ormston, Shirley &amp; Michael</t>
  </si>
  <si>
    <t>Patchett, Tammy &amp; Simon</t>
  </si>
  <si>
    <t>Schlapfer, Tim</t>
  </si>
  <si>
    <t>Smith, Vivien</t>
  </si>
  <si>
    <t>Suddick, Deborah &amp; Alan</t>
  </si>
  <si>
    <t>Townsend, Abbe &amp; Neil</t>
  </si>
  <si>
    <t>Turner, Sherrie &amp; David</t>
  </si>
  <si>
    <t>Williams/Turner, Tracy &amp; Paul</t>
  </si>
  <si>
    <t>Donnelly, Katie &amp; Steve</t>
  </si>
  <si>
    <t>Hodges, Stella</t>
  </si>
  <si>
    <t>Ledgister, Deborah (Debbie) &amp; Kevin</t>
  </si>
  <si>
    <t>Davenport, Claire &amp; Martin</t>
  </si>
  <si>
    <t>Crocker, Karen &amp; Paul</t>
  </si>
  <si>
    <t>Dunridge, Annmarie &amp; William (Bill)</t>
  </si>
  <si>
    <t>Garner, Una &amp; Mark</t>
  </si>
  <si>
    <t>Bourne, Joanne &amp; Simon</t>
  </si>
  <si>
    <t>Read, Carla &amp; Neil</t>
  </si>
  <si>
    <t>Packham, Abigail &amp; John</t>
  </si>
  <si>
    <t>West, Frances &amp; Simon</t>
  </si>
  <si>
    <t>Eveson, Amanda &amp; Stephen</t>
  </si>
  <si>
    <t>Suddick, Jessica &amp; James</t>
  </si>
  <si>
    <t>Paton, Sarah &amp; Scott</t>
  </si>
  <si>
    <t>Bradford, Claire &amp; Alistair</t>
  </si>
  <si>
    <t>Smith, Sarah</t>
  </si>
  <si>
    <t>Wain, Charleine &amp; Scott</t>
  </si>
  <si>
    <t>Boardman, Ed &amp; Catherine</t>
  </si>
  <si>
    <t>Nathan, Paula</t>
  </si>
  <si>
    <t>Holliday, Annette &amp; Stephen</t>
  </si>
  <si>
    <t>Cabell, Trish &amp; Mark</t>
  </si>
  <si>
    <t>Liffen, Sarah</t>
  </si>
  <si>
    <t>Jones, Katie</t>
  </si>
  <si>
    <t>Evans, Patricia</t>
  </si>
  <si>
    <t>Roper, Janet</t>
  </si>
  <si>
    <t>Frayn, Michelle</t>
  </si>
  <si>
    <t>Bellis, Jayne &amp; Darren</t>
  </si>
  <si>
    <t>Holtham, Katrina</t>
  </si>
  <si>
    <t>Stephens, Joanna</t>
  </si>
  <si>
    <t>Webb/Walter, Lauren &amp; Gareth</t>
  </si>
  <si>
    <t>Salt/Carpenter, Richard &amp; Sean</t>
  </si>
  <si>
    <t>Symons, Andy &amp; Lisa</t>
  </si>
  <si>
    <t>Gillingham, Danielle &amp; Andrew</t>
  </si>
  <si>
    <t>Hollis, Ruth &amp; John</t>
  </si>
  <si>
    <t>da Silva Guedes Ronchi/Ronchi, Leonardo &amp; Ana</t>
  </si>
  <si>
    <t>Boomsma, Jemma &amp; Benjamin</t>
  </si>
  <si>
    <t>Hills, Sarah &amp; Thomas</t>
  </si>
  <si>
    <t>Truss, Fran &amp; Mark</t>
  </si>
  <si>
    <t>Mays, Annette &amp; Andrew</t>
  </si>
  <si>
    <t>Robinson, Rochelle</t>
  </si>
  <si>
    <t>Pearce, Chris &amp; Monica</t>
  </si>
  <si>
    <t>Steele, Victoria</t>
  </si>
  <si>
    <t>Thorne/Henretty, Elaine &amp; Michael</t>
  </si>
  <si>
    <t>Hudson, Jasmin</t>
  </si>
  <si>
    <t>Wells, Sharon</t>
  </si>
  <si>
    <t>Shivas, Alison &amp; Russell</t>
  </si>
  <si>
    <t>Borthwick, Karl</t>
  </si>
  <si>
    <t>Clements, Marta</t>
  </si>
  <si>
    <t>Wilson/Antwiss, Sam &amp; James</t>
  </si>
  <si>
    <t>Evans, Gina</t>
  </si>
  <si>
    <t>Evans, Dianne &amp; Dave</t>
  </si>
  <si>
    <t>Foster Carer 1</t>
  </si>
  <si>
    <t>AMANDA CHESTER</t>
  </si>
  <si>
    <t>SUE GODWIN</t>
  </si>
  <si>
    <t>SHARON MILLER</t>
  </si>
  <si>
    <t>SUE TRICKETT</t>
  </si>
  <si>
    <t>Sharon Rudman</t>
  </si>
  <si>
    <t>Sulann Staniford-Grainger</t>
  </si>
  <si>
    <t>Janette Snelham</t>
  </si>
  <si>
    <t>STEVEN BINGHAM</t>
  </si>
  <si>
    <t>Joanne Russell</t>
  </si>
  <si>
    <t>Linda Hill</t>
  </si>
  <si>
    <t>JACKIE MELSOME</t>
  </si>
  <si>
    <t>JAYNE PEARCE</t>
  </si>
  <si>
    <t>CHARLOTTE LOUISE KAVANAGH</t>
  </si>
  <si>
    <t>Philip Becaus</t>
  </si>
  <si>
    <t>Simon Ferguson</t>
  </si>
  <si>
    <t>JOANNE MORRIS</t>
  </si>
  <si>
    <t>RUTH BROWN</t>
  </si>
  <si>
    <t>SIMON EDE</t>
  </si>
  <si>
    <t>Deborah Fenwick</t>
  </si>
  <si>
    <t>Anne Henderson</t>
  </si>
  <si>
    <t>Michele Saunders</t>
  </si>
  <si>
    <t>ANTONY FOWLER</t>
  </si>
  <si>
    <t>Michael Wright</t>
  </si>
  <si>
    <t>ROBERT TOWNSEND</t>
  </si>
  <si>
    <t>Rebecca Johnson</t>
  </si>
  <si>
    <t>Michelle Coates</t>
  </si>
  <si>
    <t>Lorraine Dickson</t>
  </si>
  <si>
    <t>Eugene Howcroft-Scott</t>
  </si>
  <si>
    <t>ELIZABETH ABBOTT</t>
  </si>
  <si>
    <t>Belinda Brown</t>
  </si>
  <si>
    <t>LIA-LIAN MARTIN</t>
  </si>
  <si>
    <t>JUDITH SHAW</t>
  </si>
  <si>
    <t>NICOLA STEPHENS</t>
  </si>
  <si>
    <t>LISA DYTHAM</t>
  </si>
  <si>
    <t>MARK BASSETT</t>
  </si>
  <si>
    <t>MICHELLE GALBRAITH</t>
  </si>
  <si>
    <t>MANDY SEXTON</t>
  </si>
  <si>
    <t>Irma Liburd</t>
  </si>
  <si>
    <t>JANE BROWN</t>
  </si>
  <si>
    <t>Kevin French</t>
  </si>
  <si>
    <t>JULIE ASLETT</t>
  </si>
  <si>
    <t>HELENA OSTERMEYER</t>
  </si>
  <si>
    <t>Hannah Tebay</t>
  </si>
  <si>
    <t>TINA DAVIES</t>
  </si>
  <si>
    <t>CAROLINE FOGERTY</t>
  </si>
  <si>
    <t>FERN LIEF-ELLIOTT</t>
  </si>
  <si>
    <t>TRACEY CUNNINGHAM</t>
  </si>
  <si>
    <t>SAMANTHA BEVAN</t>
  </si>
  <si>
    <t>CARMEN CROOK</t>
  </si>
  <si>
    <t>Abigail Clewer</t>
  </si>
  <si>
    <t>CHERYL KEEN</t>
  </si>
  <si>
    <t>JULIE MCARTHUR</t>
  </si>
  <si>
    <t>MARIE PAYNE</t>
  </si>
  <si>
    <t>Frances Lee</t>
  </si>
  <si>
    <t>MICHELE ELLIS</t>
  </si>
  <si>
    <t>SUSAN MOIR</t>
  </si>
  <si>
    <t>NICOLA MERRIOTT</t>
  </si>
  <si>
    <t>CATHRYN ROBINSON</t>
  </si>
  <si>
    <t>LISA STAPLEY</t>
  </si>
  <si>
    <t>KATE WRIGHT</t>
  </si>
  <si>
    <t>SHARON EGAN</t>
  </si>
  <si>
    <t>Annette Sewell</t>
  </si>
  <si>
    <t>Angela Brunton</t>
  </si>
  <si>
    <t>Kathryn Savage</t>
  </si>
  <si>
    <t>MAXINE GLOVER</t>
  </si>
  <si>
    <t>JULIE RIVERS</t>
  </si>
  <si>
    <t>KERRY AVERRE</t>
  </si>
  <si>
    <t>Simon Hockley</t>
  </si>
  <si>
    <t>Joanne O'Riordan</t>
  </si>
  <si>
    <t>Lynette Turner</t>
  </si>
  <si>
    <t>Laura Davis</t>
  </si>
  <si>
    <t>Sarah Hallett</t>
  </si>
  <si>
    <t>Luisa Montoya</t>
  </si>
  <si>
    <t>Beverley Ramsay</t>
  </si>
  <si>
    <t>Heidi Frape</t>
  </si>
  <si>
    <t>Lucy Greenwood</t>
  </si>
  <si>
    <t>Victoria Inge</t>
  </si>
  <si>
    <t>Juliet Edwards</t>
  </si>
  <si>
    <t>Lynne Davies</t>
  </si>
  <si>
    <t>Barbara Czoch</t>
  </si>
  <si>
    <t>Saskia Heath</t>
  </si>
  <si>
    <t>Antony Lyons</t>
  </si>
  <si>
    <t>Jennifer Walker</t>
  </si>
  <si>
    <t>Dominic McDowall</t>
  </si>
  <si>
    <t>Arron Spice</t>
  </si>
  <si>
    <t>Carol Skinner</t>
  </si>
  <si>
    <t>Rachel Edwards</t>
  </si>
  <si>
    <t>Gulshan Ahmed</t>
  </si>
  <si>
    <t>Shereen Woodrow</t>
  </si>
  <si>
    <t>Lisa Bailey</t>
  </si>
  <si>
    <t>Lauren Starkey</t>
  </si>
  <si>
    <t>Katherine Robertson</t>
  </si>
  <si>
    <t>Jane Fletcher-Jones</t>
  </si>
  <si>
    <t>Jan Wyborn</t>
  </si>
  <si>
    <t>Clare Carpenter</t>
  </si>
  <si>
    <t>Teresa Homewood</t>
  </si>
  <si>
    <t>Tracy Robinson</t>
  </si>
  <si>
    <t>Jane Shearer</t>
  </si>
  <si>
    <t>Krisztina Callcut</t>
  </si>
  <si>
    <t>Dawn Evans</t>
  </si>
  <si>
    <t>Dilip Gajjar</t>
  </si>
  <si>
    <t>Kathy Jardine</t>
  </si>
  <si>
    <t>Aleem Mujahid</t>
  </si>
  <si>
    <t>Michael Radburn</t>
  </si>
  <si>
    <t>Lindsey Sherlock</t>
  </si>
  <si>
    <t>Jasmin Chaudhuri</t>
  </si>
  <si>
    <t>Fiona Stephenson</t>
  </si>
  <si>
    <t>Kim Wardle</t>
  </si>
  <si>
    <t>Jennifer Rickman</t>
  </si>
  <si>
    <t>Kirsten Puddephatt</t>
  </si>
  <si>
    <t>Katrina Smith</t>
  </si>
  <si>
    <t>Una Lee</t>
  </si>
  <si>
    <t>Wendy White</t>
  </si>
  <si>
    <t>Sara King</t>
  </si>
  <si>
    <t>Virginia Campbell</t>
  </si>
  <si>
    <t>John Sheppard</t>
  </si>
  <si>
    <t>Sarah-Jane Morgan</t>
  </si>
  <si>
    <t>Stacy Hockey</t>
  </si>
  <si>
    <t>Zoe Legge</t>
  </si>
  <si>
    <t>Louise Taylor</t>
  </si>
  <si>
    <t>Janna Sparrowhawk</t>
  </si>
  <si>
    <t>Paula Lawrence</t>
  </si>
  <si>
    <t>Amber Williams</t>
  </si>
  <si>
    <t>Laura Brunton</t>
  </si>
  <si>
    <t>Joanna (Jo) Poyser</t>
  </si>
  <si>
    <t>Hayley Gubb</t>
  </si>
  <si>
    <t>Juliet Milburn</t>
  </si>
  <si>
    <t>Vikki Smith</t>
  </si>
  <si>
    <t>Lesley Newman</t>
  </si>
  <si>
    <t>Keith Foster</t>
  </si>
  <si>
    <t>Stefanie Davies</t>
  </si>
  <si>
    <t>Maria Mason</t>
  </si>
  <si>
    <t>Liz Windley</t>
  </si>
  <si>
    <t>John Burton</t>
  </si>
  <si>
    <t>Loretta Coleman</t>
  </si>
  <si>
    <t>Samantha Davies</t>
  </si>
  <si>
    <t>Karla Davis</t>
  </si>
  <si>
    <t>Linda Griffiths</t>
  </si>
  <si>
    <t>Cheryl Good</t>
  </si>
  <si>
    <t>Paula Honeychurch</t>
  </si>
  <si>
    <t>Iesha Kendall</t>
  </si>
  <si>
    <t>Julie King</t>
  </si>
  <si>
    <t>Mark Magson</t>
  </si>
  <si>
    <t>Kevin Marshall</t>
  </si>
  <si>
    <t>Derek Morris</t>
  </si>
  <si>
    <t>Shirley Ormston</t>
  </si>
  <si>
    <t>Tammy Patchett</t>
  </si>
  <si>
    <t>Tim Schlapfer</t>
  </si>
  <si>
    <t>Vivien Smith</t>
  </si>
  <si>
    <t>Deborah Suddick</t>
  </si>
  <si>
    <t>Abbe Townsend</t>
  </si>
  <si>
    <t>Sherrie Turner</t>
  </si>
  <si>
    <t>Tracy Williams</t>
  </si>
  <si>
    <t>Katie Donnelly</t>
  </si>
  <si>
    <t>Stella Hodges</t>
  </si>
  <si>
    <t>Deborah (Debbie) Sadie Ledgister</t>
  </si>
  <si>
    <t>Claire Davenport</t>
  </si>
  <si>
    <t>Karen Crocker</t>
  </si>
  <si>
    <t>Annmarie Dunridge</t>
  </si>
  <si>
    <t>Una Garner</t>
  </si>
  <si>
    <t>Joanne Bourne</t>
  </si>
  <si>
    <t>Carla Read</t>
  </si>
  <si>
    <t>Abigail Packham</t>
  </si>
  <si>
    <t>Frances West</t>
  </si>
  <si>
    <t>Amanda Eveson</t>
  </si>
  <si>
    <t>Jessica Suddick</t>
  </si>
  <si>
    <t>Sarah Paton</t>
  </si>
  <si>
    <t>Claire Bradford</t>
  </si>
  <si>
    <t>Sarah Smith</t>
  </si>
  <si>
    <t>Charleine Wain</t>
  </si>
  <si>
    <t>Edward Boardman</t>
  </si>
  <si>
    <t>Paula Nathan</t>
  </si>
  <si>
    <t>Annette Holliday</t>
  </si>
  <si>
    <t>Patrecia Cabell</t>
  </si>
  <si>
    <t>Sarah Liffen</t>
  </si>
  <si>
    <t>Katie Jones</t>
  </si>
  <si>
    <t>Patricia Evans</t>
  </si>
  <si>
    <t>Janet Roper</t>
  </si>
  <si>
    <t>Michelle Frayn</t>
  </si>
  <si>
    <t>Jayne Claire Bellis</t>
  </si>
  <si>
    <t>Katrina Holtham</t>
  </si>
  <si>
    <t>Joanna Stephens</t>
  </si>
  <si>
    <t>Lauren Webb</t>
  </si>
  <si>
    <t>Richard Salt</t>
  </si>
  <si>
    <t>Andy Symons</t>
  </si>
  <si>
    <t>Danielle Gillingham</t>
  </si>
  <si>
    <t>Ruth Hollis</t>
  </si>
  <si>
    <t>Leonardo da Silva Guedes Ronchi</t>
  </si>
  <si>
    <t>Jemma Boomsma</t>
  </si>
  <si>
    <t>Sarah Hills</t>
  </si>
  <si>
    <t>Francesca Truss</t>
  </si>
  <si>
    <t>Annette Mays</t>
  </si>
  <si>
    <t>Rochelle Robinson</t>
  </si>
  <si>
    <t>Chris Pearce</t>
  </si>
  <si>
    <t>Victoria Jane Steele</t>
  </si>
  <si>
    <t>Elaine Thorne</t>
  </si>
  <si>
    <t>Jasmin Hudson</t>
  </si>
  <si>
    <t>Sharon Wells</t>
  </si>
  <si>
    <t>Alison Shivas</t>
  </si>
  <si>
    <t>Karl Borthwick</t>
  </si>
  <si>
    <t>Marta Clements</t>
  </si>
  <si>
    <t>Sam Wilson</t>
  </si>
  <si>
    <t>Gina Evans</t>
  </si>
  <si>
    <t>Dianne Evans</t>
  </si>
  <si>
    <t>Current_Situation</t>
  </si>
  <si>
    <t>Approved</t>
  </si>
  <si>
    <t>Approved - On Hold</t>
  </si>
  <si>
    <t>Approved - Respite Only Preference</t>
  </si>
  <si>
    <t>Tel Carer 1</t>
  </si>
  <si>
    <t>Home: 02392 250319
Mob : 07713768069</t>
  </si>
  <si>
    <t>Home: 01202002871
Mob : 07712178339</t>
  </si>
  <si>
    <t xml:space="preserve">
Mob : 07853 261823</t>
  </si>
  <si>
    <t>Home: 01202 749823
Mob : 07590 493563</t>
  </si>
  <si>
    <t>Home: 01722 412797
Mob : 07538 370813</t>
  </si>
  <si>
    <t>Home: 01273 960368
Mob : 07742556052</t>
  </si>
  <si>
    <t>Home: 01202 398095
Mob : 07855 019594</t>
  </si>
  <si>
    <t>Home: 01264 512308
Mob : 07824879500</t>
  </si>
  <si>
    <t>Home: 01202 659300
Mob : 07990 528278</t>
  </si>
  <si>
    <t>Home: 01454 273370
Mob : 07774 328544</t>
  </si>
  <si>
    <t>Home: 01489 861311
Mob : 07734001667</t>
  </si>
  <si>
    <t xml:space="preserve">
Mob : 07727 608040</t>
  </si>
  <si>
    <t>Home: 01202 668652
Mob : 07753507735</t>
  </si>
  <si>
    <t xml:space="preserve">
Mob : 07850 481 569</t>
  </si>
  <si>
    <t>Home: 07798 792942
Mob : 07798792942</t>
  </si>
  <si>
    <t>Home: 07799320003</t>
  </si>
  <si>
    <t>Home: 01202 253 929
Mob : 07970 22 15 19</t>
  </si>
  <si>
    <t>Home: 01626872658
Mob : 07919925338</t>
  </si>
  <si>
    <t>Home: 01323 734890
Mob : 07934362111</t>
  </si>
  <si>
    <t>Home: 01634 261306
Mob : 07825 301216</t>
  </si>
  <si>
    <t>Home: 07921 509268
Mob : 07921 509268</t>
  </si>
  <si>
    <t>Home: 01425 471727
Mob : 07756 331236</t>
  </si>
  <si>
    <t>Home: 01883 818162
Mob : 07877107151</t>
  </si>
  <si>
    <t>Home: 01626 864141
Mob : 07910 797906</t>
  </si>
  <si>
    <t>Home: 01243 867581
Mob : 07395033114</t>
  </si>
  <si>
    <t>Home: 01903 386 168 
Mob : 07826519678</t>
  </si>
  <si>
    <t>Home: 07930972354
Mob : 07930972354</t>
  </si>
  <si>
    <t>Home: 01634 725752
Mob : 07795292225</t>
  </si>
  <si>
    <t>Home: 01202 241559
Mob : 07722015555</t>
  </si>
  <si>
    <t>Home: 01483 872718
Mob : 0775 7415887</t>
  </si>
  <si>
    <t>Home: 01722790524
Mob : 07736965357</t>
  </si>
  <si>
    <t>Home: 01202 520539
Mob : 07305822916</t>
  </si>
  <si>
    <t>Home: 01202 827358
Mob : 07786 673618</t>
  </si>
  <si>
    <t>Home: 01202 904538
Mob : 07794657070</t>
  </si>
  <si>
    <t>Home: 02380695465
Mob : 07518192297</t>
  </si>
  <si>
    <t>Home: 01189 820713
Mob : 0777 1513539</t>
  </si>
  <si>
    <t>Home: 01425 511132
Mob : 07388 118746</t>
  </si>
  <si>
    <t>Home: 07535 276977
Mob : 07535 276977</t>
  </si>
  <si>
    <t>Home: 01822 612593
Mob : 07972195660</t>
  </si>
  <si>
    <t>Home: 01403260477
Mob : 07790321403</t>
  </si>
  <si>
    <t xml:space="preserve">
Mob : 07518466225</t>
  </si>
  <si>
    <t>Home: 01752 974355
Mob : 07949 405 655</t>
  </si>
  <si>
    <t>Home: 07799458610
Mob : 07799458610</t>
  </si>
  <si>
    <t>Home: 01202 390726
Mob : 07734288589</t>
  </si>
  <si>
    <t>Home: 07970 949190
Mob : 07970949190</t>
  </si>
  <si>
    <t xml:space="preserve">
Mob : 07714979060</t>
  </si>
  <si>
    <t>Home: 01752310989
Mob : 07503929298</t>
  </si>
  <si>
    <t>Home: 01837 82018
Mob : 07812676143</t>
  </si>
  <si>
    <t>Home: 01722 328607
Mob : 07775993644</t>
  </si>
  <si>
    <t>Home: 07585956675
Mob : 07585956675</t>
  </si>
  <si>
    <t>Home: 01258480753
Mob : 07896 152145</t>
  </si>
  <si>
    <t>Home: 01297 21408
Mob : 07412 094525</t>
  </si>
  <si>
    <t>Home: 07703846706
Mob : 07703846706</t>
  </si>
  <si>
    <t>Home: 07535701931
Mob : 07535701931</t>
  </si>
  <si>
    <t>Home: 01202 699349
Mob : 07788207969</t>
  </si>
  <si>
    <t>Home: 07508769040
Mob : 07508769040</t>
  </si>
  <si>
    <t>Home: 07488593156
Mob : 07488593156</t>
  </si>
  <si>
    <t>Home: 01305835458
Mob : 07547535075</t>
  </si>
  <si>
    <t>Home: 07910 018 897
Mob : 07910 018 897</t>
  </si>
  <si>
    <t>Home: 01752 777371
Mob : 07867936976</t>
  </si>
  <si>
    <t xml:space="preserve">
Work: 01752 511133
Mob : 07854555882</t>
  </si>
  <si>
    <t>Home: 07984604236
Mob : 07984604236</t>
  </si>
  <si>
    <t>Home: 01634301648
Mob : 07779475598</t>
  </si>
  <si>
    <t>Home: 01225752965
Work: 07905 622648
Mob : 07305027960</t>
  </si>
  <si>
    <t>Home: 07967000601
Mob : 07967000601</t>
  </si>
  <si>
    <t>Home: 01793 542845
Mob : 07871106482</t>
  </si>
  <si>
    <t>Home: 01233613255
Work: 01622 890057
Mob : 07879670120</t>
  </si>
  <si>
    <t>Home: 07949 865 171
Mob : 07949865171</t>
  </si>
  <si>
    <t xml:space="preserve">
Mob : 07905292901</t>
  </si>
  <si>
    <t xml:space="preserve">Home: 01243 926961
Mob : 07500 015156 </t>
  </si>
  <si>
    <t>Home: 07879492630</t>
  </si>
  <si>
    <t>Home: 01626 830592
Mob : 07944150675</t>
  </si>
  <si>
    <t>Home: 07841700124
Mob : 07841700124</t>
  </si>
  <si>
    <t>Home: 01903 531777
Mob : 07596 070607</t>
  </si>
  <si>
    <t>Home: 01903 413959
Mob : 07557940843</t>
  </si>
  <si>
    <t>Home: 07707903939
Mob : 07707903939</t>
  </si>
  <si>
    <t>Home: 01342 523491
Work: 01883 652869
Mob : 07956451348</t>
  </si>
  <si>
    <t>Home: 07944014694</t>
  </si>
  <si>
    <t>Home: 07941 620528
Mob : 07941620528</t>
  </si>
  <si>
    <t>Home: 01425 672706   Please call this number 1st
Mob : 07971 629916</t>
  </si>
  <si>
    <t>Home: 07961405624</t>
  </si>
  <si>
    <t>Home: 01752 294688
Mob : 07896945597</t>
  </si>
  <si>
    <t>Home: 07397789520
Mob : 07397789520</t>
  </si>
  <si>
    <t>Home: 07491 929320 
Mob : 07491929320</t>
  </si>
  <si>
    <t>Home: 07538839172
Mob : 07538 839172</t>
  </si>
  <si>
    <t>Home: 02392550272
Mob : 07800650044</t>
  </si>
  <si>
    <t>Home: 07973297033
Mob : 07973297033</t>
  </si>
  <si>
    <t xml:space="preserve">
Mob : 07951739025</t>
  </si>
  <si>
    <t>Home: 07908328219</t>
  </si>
  <si>
    <t xml:space="preserve">
Mob : 07775913669</t>
  </si>
  <si>
    <t>Home: 07977218667</t>
  </si>
  <si>
    <t>Home: 01304 360503
Mob : 07851 747101</t>
  </si>
  <si>
    <t>Home: 07811 554362</t>
  </si>
  <si>
    <t>Home: 01903 884522
Mob : 07801289829</t>
  </si>
  <si>
    <t xml:space="preserve">
Mob : 07305954945</t>
  </si>
  <si>
    <t xml:space="preserve">
Mob : 07925395310</t>
  </si>
  <si>
    <t xml:space="preserve">
Mob : 07984695899</t>
  </si>
  <si>
    <t>Home: 01825 713880
Mob : 07966503446</t>
  </si>
  <si>
    <t>Home: 01293360139
Mob : 07724711886</t>
  </si>
  <si>
    <t xml:space="preserve">
Mob : 07446882839</t>
  </si>
  <si>
    <t>Home: 01932336359
Mob : 07596567790</t>
  </si>
  <si>
    <t>Home: 01293514245
Mob : 07946665133</t>
  </si>
  <si>
    <t>Home: 02083957047
Mob : 07875520627</t>
  </si>
  <si>
    <t>Home: 01342835735
Mob : 07970391309</t>
  </si>
  <si>
    <t>Home: 02084050437
Mob : 07460812658</t>
  </si>
  <si>
    <t xml:space="preserve">
Mob : 07515595049</t>
  </si>
  <si>
    <t>Home: 07833683177
Mob : 07833683177</t>
  </si>
  <si>
    <t>Home: 01435864733
Mob : 07462901826</t>
  </si>
  <si>
    <t>Home: 01202251069
Mob : 07860869675</t>
  </si>
  <si>
    <t>Home: 01752 815384
Mob : 07447008334</t>
  </si>
  <si>
    <t>Home: 07868141330
Mob : 07868141330</t>
  </si>
  <si>
    <t>Home: 01202242463
Mob : 07967806322</t>
  </si>
  <si>
    <t>Home: 07495891331</t>
  </si>
  <si>
    <t>Home: 01752962152
Mob : 07803351733</t>
  </si>
  <si>
    <t>Home: 07388 460006
Mob : 07388 460006</t>
  </si>
  <si>
    <t>Home: 01789574914
Mob : 07763304736</t>
  </si>
  <si>
    <t>Home: 07810465206
Mob : 07810465206</t>
  </si>
  <si>
    <t xml:space="preserve">
Mob : 07747 816573</t>
  </si>
  <si>
    <t xml:space="preserve">
Mob : 07805859697</t>
  </si>
  <si>
    <t>Home: 02392 599091
Mob : 07850238390</t>
  </si>
  <si>
    <t xml:space="preserve">
Mob : 07881950775</t>
  </si>
  <si>
    <t>Home: 01725 512350
Mob : 07879077544</t>
  </si>
  <si>
    <t>Home: 01202 570255
Mob : 07830534175</t>
  </si>
  <si>
    <t>Home: 01425 701539
Work: 07885552628
Mob : 07525601701</t>
  </si>
  <si>
    <t>Home: 07957795061
Mob : 07957795061</t>
  </si>
  <si>
    <t xml:space="preserve">
Mob : 07827762683</t>
  </si>
  <si>
    <t>Home: 07917130389
Mob : 07917130389</t>
  </si>
  <si>
    <t>Home: 01822481400
Mob : 07572266661</t>
  </si>
  <si>
    <t>Home: 01252 449665
Mob : 07840 375455</t>
  </si>
  <si>
    <t>Home: 01548 550978
Mob : 07355898610</t>
  </si>
  <si>
    <t xml:space="preserve">
Mob : 07725 464786</t>
  </si>
  <si>
    <t xml:space="preserve">
Mob : 07713239075</t>
  </si>
  <si>
    <t>Home: 07817004237
Mob : 07817004237</t>
  </si>
  <si>
    <t>Home: 01626 772194
Mob : 07810 780952</t>
  </si>
  <si>
    <t xml:space="preserve">
Mob : 07881881331</t>
  </si>
  <si>
    <t>Home: 01726 860348
Mob : 07824 453813</t>
  </si>
  <si>
    <t xml:space="preserve">
Mob : 07572410558</t>
  </si>
  <si>
    <t xml:space="preserve">
Mob : 07813 677081</t>
  </si>
  <si>
    <t>Home: 01752313391
Mob : 07745911951</t>
  </si>
  <si>
    <t xml:space="preserve">
Mob : 07525741907</t>
  </si>
  <si>
    <t>Home: 01934 642126
Mob : 07790 219859</t>
  </si>
  <si>
    <t xml:space="preserve">
Mob : 07973 138020</t>
  </si>
  <si>
    <t xml:space="preserve">
Mob : 07561755803</t>
  </si>
  <si>
    <t>Home: 01823 325645
Mob : 07554 997921</t>
  </si>
  <si>
    <t xml:space="preserve">
Mob : 07523321513</t>
  </si>
  <si>
    <t xml:space="preserve">Home: 01752 698884
Mob : 07513920171 </t>
  </si>
  <si>
    <t>Home: 01884 829572
Mob : 07789 071070</t>
  </si>
  <si>
    <t>Home: 01271 269571
Mob : 07977664767</t>
  </si>
  <si>
    <t xml:space="preserve">
Mob : 07916321455</t>
  </si>
  <si>
    <t xml:space="preserve">
Mob : 07926 305480</t>
  </si>
  <si>
    <t xml:space="preserve">
Mob : 07951423858</t>
  </si>
  <si>
    <t>Home: 01805 623446
Mob : 07841 370379</t>
  </si>
  <si>
    <t>Home: 01409220070
Mob : 07967148603</t>
  </si>
  <si>
    <t xml:space="preserve">
Mob : 07720250387</t>
  </si>
  <si>
    <t xml:space="preserve">
Mob : 07779635149</t>
  </si>
  <si>
    <t xml:space="preserve">
Mob : 07771962361</t>
  </si>
  <si>
    <t>Home: 02380 396282
Mob : 07895 152359</t>
  </si>
  <si>
    <t>Home: 01566 451722
Mob : 07834553810</t>
  </si>
  <si>
    <t xml:space="preserve">
Mob : 07525769775</t>
  </si>
  <si>
    <t xml:space="preserve">
Mob : 07810103163</t>
  </si>
  <si>
    <t>Home: 01409 691 172
Mob : 07940257412</t>
  </si>
  <si>
    <t>Home: 017980504428
Mob : 07939054165</t>
  </si>
  <si>
    <t xml:space="preserve">
Mob : 07305639476</t>
  </si>
  <si>
    <t xml:space="preserve">
Mob : 07780 698723</t>
  </si>
  <si>
    <t xml:space="preserve">
Mob : 07703 393070</t>
  </si>
  <si>
    <t xml:space="preserve">
Mob : 07969096829</t>
  </si>
  <si>
    <t xml:space="preserve">
Mob : 07707 688255</t>
  </si>
  <si>
    <t xml:space="preserve">
Mob : 07840 881549</t>
  </si>
  <si>
    <t>Home: 01323 654959
Mob : 07547998824</t>
  </si>
  <si>
    <t xml:space="preserve">
Mob : 07921 860990</t>
  </si>
  <si>
    <t xml:space="preserve">
Mob : 07789 159388</t>
  </si>
  <si>
    <t>Home: 01769 574128
Mob : 07391 350130</t>
  </si>
  <si>
    <t xml:space="preserve">
Mob : 07842 127522</t>
  </si>
  <si>
    <t xml:space="preserve">
Mob : 07724 851143</t>
  </si>
  <si>
    <t xml:space="preserve">
Mob : 07800 563698</t>
  </si>
  <si>
    <t xml:space="preserve">
Mob : 07823384766</t>
  </si>
  <si>
    <t xml:space="preserve">
Mob : 07876 414685</t>
  </si>
  <si>
    <t>Home: 01202695504
Mob : 07956744344</t>
  </si>
  <si>
    <t xml:space="preserve">
Mob : 07815 132456</t>
  </si>
  <si>
    <t>Home: 01202471230
Mob : 07949 590219</t>
  </si>
  <si>
    <t>Home: 0193583110
Mob : 07889 686458</t>
  </si>
  <si>
    <t xml:space="preserve">
Mob : 07903 182714</t>
  </si>
  <si>
    <t xml:space="preserve">
Mob : 07506 503745</t>
  </si>
  <si>
    <t xml:space="preserve">
Mob : 07727 875115</t>
  </si>
  <si>
    <t>Home: 01288 355827
Mob : 07823 773582</t>
  </si>
  <si>
    <t xml:space="preserve">
Mob : 07738 330605</t>
  </si>
  <si>
    <t>Home: 01297 551109
Mob : 07981 310117</t>
  </si>
  <si>
    <t xml:space="preserve">
Mob : 07432 102383</t>
  </si>
  <si>
    <t xml:space="preserve">
Mob : 07557 539300</t>
  </si>
  <si>
    <t>Home: 07917 340602
Mob : 07917340602</t>
  </si>
  <si>
    <t xml:space="preserve">
Mob : 07984 164315</t>
  </si>
  <si>
    <t xml:space="preserve">
Work: 01590 681660
Mob : 07802 759117</t>
  </si>
  <si>
    <t xml:space="preserve">
Mob : 07738698141</t>
  </si>
  <si>
    <t xml:space="preserve">
Mob : 07843 790615</t>
  </si>
  <si>
    <t xml:space="preserve">
Mob : 07919 683468</t>
  </si>
  <si>
    <t>Home: 07751883456
Mob : 07751 883456</t>
  </si>
  <si>
    <t>Home: 07359 444941
Work: 07540558743
Mob : 07359444941</t>
  </si>
  <si>
    <t xml:space="preserve">
Mob : 07490 392465</t>
  </si>
  <si>
    <t>Home: 01202 824263
Mob : 07812 899398</t>
  </si>
  <si>
    <t xml:space="preserve">
Mob : 07511 756138</t>
  </si>
  <si>
    <t xml:space="preserve">
Mob : 07857014517</t>
  </si>
  <si>
    <t>Home: 07903157077
Mob : 07903157077</t>
  </si>
  <si>
    <t xml:space="preserve">
Mob : 07887 780050</t>
  </si>
  <si>
    <t>Home: 07894533104
Mob : 07894 533104</t>
  </si>
  <si>
    <t>10/05/2008</t>
  </si>
  <si>
    <t>14/01/2006</t>
  </si>
  <si>
    <t>15/08/2008</t>
  </si>
  <si>
    <t>10/06/2006</t>
  </si>
  <si>
    <t>13/03/2010</t>
  </si>
  <si>
    <t>28/04/2011</t>
  </si>
  <si>
    <t>24/03/2011</t>
  </si>
  <si>
    <t>27/10/2011</t>
  </si>
  <si>
    <t>13/04/2012</t>
  </si>
  <si>
    <t>25/08/2011</t>
  </si>
  <si>
    <t>26/07/2012</t>
  </si>
  <si>
    <t>06/12/2012</t>
  </si>
  <si>
    <t>27/06/2013</t>
  </si>
  <si>
    <t>21/03/2013</t>
  </si>
  <si>
    <t>26/03/2015</t>
  </si>
  <si>
    <t>13/02/2014</t>
  </si>
  <si>
    <t>06/01/2014</t>
  </si>
  <si>
    <t>28/08/2014</t>
  </si>
  <si>
    <t>29/09/2014</t>
  </si>
  <si>
    <t>19/06/2014</t>
  </si>
  <si>
    <t>24/07/2014</t>
  </si>
  <si>
    <t>01/09/2014</t>
  </si>
  <si>
    <t>17/07/2014</t>
  </si>
  <si>
    <t>13/11/2014</t>
  </si>
  <si>
    <t>05/09/2014</t>
  </si>
  <si>
    <t>11/12/2014</t>
  </si>
  <si>
    <t>18/12/2014</t>
  </si>
  <si>
    <t>17/09/2015</t>
  </si>
  <si>
    <t>03/11/2017</t>
  </si>
  <si>
    <t>25/06/2015</t>
  </si>
  <si>
    <t>11/06/2015</t>
  </si>
  <si>
    <t>29/10/2015</t>
  </si>
  <si>
    <t>28/07/2015</t>
  </si>
  <si>
    <t>26/11/2015</t>
  </si>
  <si>
    <t>05/05/2016</t>
  </si>
  <si>
    <t>05/11/2015</t>
  </si>
  <si>
    <t>14/04/2016</t>
  </si>
  <si>
    <t>31/03/2016</t>
  </si>
  <si>
    <t>09/06/2016</t>
  </si>
  <si>
    <t>14/07/2016</t>
  </si>
  <si>
    <t>25/08/2016</t>
  </si>
  <si>
    <t>30/11/2016</t>
  </si>
  <si>
    <t>20/01/2017</t>
  </si>
  <si>
    <t>31/03/2017</t>
  </si>
  <si>
    <t>01/03/2017</t>
  </si>
  <si>
    <t>07/08/2017</t>
  </si>
  <si>
    <t>31/07/2017</t>
  </si>
  <si>
    <t>05/07/2017</t>
  </si>
  <si>
    <t>02/10/2017</t>
  </si>
  <si>
    <t>21/05/2018</t>
  </si>
  <si>
    <t>27/11/2017</t>
  </si>
  <si>
    <t>19/12/2017</t>
  </si>
  <si>
    <t>16/01/2019</t>
  </si>
  <si>
    <t>12/02/2018</t>
  </si>
  <si>
    <t>03/02/2018</t>
  </si>
  <si>
    <t>14/03/2018</t>
  </si>
  <si>
    <t>31/03/2018</t>
  </si>
  <si>
    <t>08/05/2018</t>
  </si>
  <si>
    <t>13/09/2019</t>
  </si>
  <si>
    <t>09/10/2018</t>
  </si>
  <si>
    <t>26/06/2018</t>
  </si>
  <si>
    <t>25/10/2018</t>
  </si>
  <si>
    <t>20/12/2018</t>
  </si>
  <si>
    <t>18/12/2018</t>
  </si>
  <si>
    <t>30/07/2019</t>
  </si>
  <si>
    <t>22/04/2019</t>
  </si>
  <si>
    <t>24/06/2019</t>
  </si>
  <si>
    <t>17/04/2019</t>
  </si>
  <si>
    <t>14/05/2019</t>
  </si>
  <si>
    <t>22/07/2019</t>
  </si>
  <si>
    <t>13/12/2019</t>
  </si>
  <si>
    <t>31/03/2020</t>
  </si>
  <si>
    <t>22/11/2019</t>
  </si>
  <si>
    <t>25/10/2019</t>
  </si>
  <si>
    <t>11/11/2019</t>
  </si>
  <si>
    <t>29/10/2019</t>
  </si>
  <si>
    <t>09/03/2020</t>
  </si>
  <si>
    <t>16/05/2020</t>
  </si>
  <si>
    <t>09/02/2020</t>
  </si>
  <si>
    <t>13/10/2020</t>
  </si>
  <si>
    <t>29/06/2020</t>
  </si>
  <si>
    <t>15/10/2019</t>
  </si>
  <si>
    <t>01/12/2019</t>
  </si>
  <si>
    <t>15/03/2021</t>
  </si>
  <si>
    <t>25/01/2021</t>
  </si>
  <si>
    <t>06/05/2021</t>
  </si>
  <si>
    <t>22/03/2021</t>
  </si>
  <si>
    <t>12/04/2021</t>
  </si>
  <si>
    <t>29/06/2021</t>
  </si>
  <si>
    <t>09/08/2021</t>
  </si>
  <si>
    <t>16/09/2021</t>
  </si>
  <si>
    <t>08/07/2025</t>
  </si>
  <si>
    <t>24/11/2021</t>
  </si>
  <si>
    <t>09/11/2021</t>
  </si>
  <si>
    <t>20/01/2022</t>
  </si>
  <si>
    <t>25/07/2022</t>
  </si>
  <si>
    <t>15/08/2022</t>
  </si>
  <si>
    <t>12/04/2022</t>
  </si>
  <si>
    <t>04/05/2022</t>
  </si>
  <si>
    <t>30/08/2022</t>
  </si>
  <si>
    <t>02/08/2022</t>
  </si>
  <si>
    <t>21/06/2022</t>
  </si>
  <si>
    <t>14/10/2022</t>
  </si>
  <si>
    <t>10/08/2022</t>
  </si>
  <si>
    <t>03/10/2022</t>
  </si>
  <si>
    <t>14/12/2022</t>
  </si>
  <si>
    <t>16/07/2019</t>
  </si>
  <si>
    <t>07/07/2022</t>
  </si>
  <si>
    <t>16/01/2024</t>
  </si>
  <si>
    <t>15/03/2023</t>
  </si>
  <si>
    <t>28/03/2023</t>
  </si>
  <si>
    <t>23/10/2014</t>
  </si>
  <si>
    <t>16/08/2023</t>
  </si>
  <si>
    <t>12/06/2023</t>
  </si>
  <si>
    <t>22/05/2023</t>
  </si>
  <si>
    <t>20/06/2023</t>
  </si>
  <si>
    <t>11/12/2023</t>
  </si>
  <si>
    <t>26/07/2023</t>
  </si>
  <si>
    <t>26/10/2023</t>
  </si>
  <si>
    <t>13/12/2023</t>
  </si>
  <si>
    <t>16/07/2024</t>
  </si>
  <si>
    <t>10/12/2023</t>
  </si>
  <si>
    <t>28/11/2016</t>
  </si>
  <si>
    <t>15/11/2023</t>
  </si>
  <si>
    <t>24/01/2024</t>
  </si>
  <si>
    <t>18/04/2024</t>
  </si>
  <si>
    <t>20/03/2024</t>
  </si>
  <si>
    <t>21/01/2025</t>
  </si>
  <si>
    <t>11/03/2006</t>
  </si>
  <si>
    <t>22/05/2024</t>
  </si>
  <si>
    <t>01/12/2020</t>
  </si>
  <si>
    <t>17/06/2024</t>
  </si>
  <si>
    <t>15/01/2025</t>
  </si>
  <si>
    <t>24/09/2024</t>
  </si>
  <si>
    <t>19/09/2024</t>
  </si>
  <si>
    <t>25/09/2024</t>
  </si>
  <si>
    <t>22/07/2024</t>
  </si>
  <si>
    <t>09/10/2024</t>
  </si>
  <si>
    <t>19/08/2024</t>
  </si>
  <si>
    <t>14/10/2024</t>
  </si>
  <si>
    <t>21/11/2024</t>
  </si>
  <si>
    <t>26/03/2025</t>
  </si>
  <si>
    <t>12/11/2024</t>
  </si>
  <si>
    <t>24/07/2025</t>
  </si>
  <si>
    <t>03/11/2020</t>
  </si>
  <si>
    <t>10/02/2025</t>
  </si>
  <si>
    <t>10/03/2025</t>
  </si>
  <si>
    <t>20/02/2025</t>
  </si>
  <si>
    <t>09/06/2025</t>
  </si>
  <si>
    <t>09/09/2024</t>
  </si>
  <si>
    <t>23/07/2025</t>
  </si>
  <si>
    <t>Number of years approved</t>
  </si>
  <si>
    <t>SSW</t>
  </si>
  <si>
    <t>Sophia Houghton</t>
  </si>
  <si>
    <t>Ashton Ryce</t>
  </si>
  <si>
    <t xml:space="preserve">Anjali  Nikale </t>
  </si>
  <si>
    <t>Laura Davies</t>
  </si>
  <si>
    <t>Emma Harris</t>
  </si>
  <si>
    <t>Alice Curtin</t>
  </si>
  <si>
    <t>Tim Kane</t>
  </si>
  <si>
    <t>Clare Hamilton</t>
  </si>
  <si>
    <t>Sarah Bull</t>
  </si>
  <si>
    <t>Rose Plenty</t>
  </si>
  <si>
    <t>Emmanuel Boateng-Addae</t>
  </si>
  <si>
    <t>Dominic Corner</t>
  </si>
  <si>
    <t>Stacey Rickwood</t>
  </si>
  <si>
    <t>Katie Sell</t>
  </si>
  <si>
    <t>Kate Hagan</t>
  </si>
  <si>
    <t>Georgina Mason</t>
  </si>
  <si>
    <t>Sharon Mulhern</t>
  </si>
  <si>
    <t>Elizabeth Dandy</t>
  </si>
  <si>
    <t>Rhiannon Martin</t>
  </si>
  <si>
    <t>Jenny Glucksam</t>
  </si>
  <si>
    <t>Kellie Briggs</t>
  </si>
  <si>
    <t>Chloe Cameron</t>
  </si>
  <si>
    <t>Amy Timms</t>
  </si>
  <si>
    <t>Harley Pollard</t>
  </si>
  <si>
    <t xml:space="preserve">Alexandra  Aitchison </t>
  </si>
  <si>
    <t>Katy Parsons</t>
  </si>
  <si>
    <t>Tracy Trescothic</t>
  </si>
  <si>
    <t>Tosca Brewer</t>
  </si>
  <si>
    <t>Tina Franklin</t>
  </si>
  <si>
    <t>Charlene Bond</t>
  </si>
  <si>
    <t>Vanessa Bomphrey</t>
  </si>
  <si>
    <t>Emily Lock</t>
  </si>
  <si>
    <t>Alicia Persichini</t>
  </si>
  <si>
    <t>John Franklin</t>
  </si>
  <si>
    <t>Chris Carty</t>
  </si>
  <si>
    <t>Nick Crabbe</t>
  </si>
  <si>
    <t>Carer Indicator</t>
  </si>
  <si>
    <t>green</t>
  </si>
  <si>
    <t>amber</t>
  </si>
  <si>
    <t>red</t>
  </si>
  <si>
    <t>Carers are well. Graham had a knee op just before christmas but is back at work! 
Carers are planning to retire in Nov 25.</t>
  </si>
  <si>
    <t xml:space="preserve">13.09.2024
All is well, there are no concerns around the placement. Ash is now on a Staying Put package.
</t>
  </si>
  <si>
    <t>17.7.2025 Experienced carer. Very committed to BSF.
No retention concerns</t>
  </si>
  <si>
    <t xml:space="preserve">Carers have indicated they wish to transfer their fostering to Dorset LA.  </t>
  </si>
  <si>
    <t>28.03.2025 - Belinda informed ED that she will be moving to Surrey</t>
  </si>
  <si>
    <t>Carers returned to fostering this month following a period on hold</t>
  </si>
  <si>
    <t>Carers are happy and settled, planning to take another child after KMC turns 18.</t>
  </si>
  <si>
    <t>Marie and Darin are in a positive place with the boys and are looking forward to their upcoming holiday.</t>
  </si>
  <si>
    <t>August - Resigning</t>
  </si>
  <si>
    <t>18/08/25 Nicki is feeling well and is feeling positive about fostering. She enjoys looking after CME and AJW.</t>
  </si>
  <si>
    <t xml:space="preserve">28/08/25 carers remain committed to M and are seeking respite options within BSN.  </t>
  </si>
  <si>
    <t>26.08.2025 - Carer well engaged and feeling settled and supported by BSF.</t>
  </si>
  <si>
    <t xml:space="preserve">Respite only carer. Saskia enjoying respite placements. </t>
  </si>
  <si>
    <t xml:space="preserve">28.08.2025  - Carers are settled and engaging with the agency well. The carers are able to reach out if they need support. </t>
  </si>
  <si>
    <t>22.07.25: Respite only for current YP who they have looked after for a significant length of time.</t>
  </si>
  <si>
    <t xml:space="preserve">No concerns - All well </t>
  </si>
  <si>
    <t xml:space="preserve">23.06.2025
Laura is available for respite only with careful matching alongside LH. </t>
  </si>
  <si>
    <t xml:space="preserve">July - Have discussed going to Surrey LA </t>
  </si>
  <si>
    <t xml:space="preserve">July - Have discussed going to Surrey LA
</t>
  </si>
  <si>
    <t>14.08.2025 They are feeling positive about the new match. She has settled well.</t>
  </si>
  <si>
    <t xml:space="preserve">03.07.24- Shirley &amp; Michael are well settled within BSF and have a positive relationship with their SSW. No concerns.
</t>
  </si>
  <si>
    <t xml:space="preserve">22.07.25 Provide regular respite care for LN which is going well. They are also available to offer respite to other carers. </t>
  </si>
  <si>
    <t>15/7/2025: Now have a placement and have returned to green. Confirmed by VB.</t>
  </si>
  <si>
    <t xml:space="preserve">28.08.2025  - Sarah is enjoying fostering and has a YP with her on a long-term basis. </t>
  </si>
  <si>
    <t>July - Tom stated to RB (on a visit) they won't continue to foster after D has moved on</t>
  </si>
  <si>
    <t xml:space="preserve">22.07.25 Bobbie is settling well and Viki is managing well as a first time foster carer.  </t>
  </si>
  <si>
    <t>14.08.25 New carers recently transferred in, First visit today, very positive. Welcome gift of sunflowers and a card given.</t>
  </si>
  <si>
    <t>Approved For</t>
  </si>
  <si>
    <t>Agency Foster Carer;Long Term;Respite - Internal;Short Term</t>
  </si>
  <si>
    <t>Long Term;Mainstream;Respite - Internal;Short Term;Agency Foster Carer</t>
  </si>
  <si>
    <t>TLC +12;TLC -12;Long Term;Short Term;Respite - Internal;Agency Foster Carer;Parent &amp; Child</t>
  </si>
  <si>
    <t>TLC +12;TLC -12;Long Term;Short Term;Respite - Internal;Agency Foster Carer</t>
  </si>
  <si>
    <t>Long Term;Short Term;Respite - Internal;Agency Foster Carer;TLC -12;TLC +12</t>
  </si>
  <si>
    <t>Long Term;Short Term;Respite - Internal;Agency Foster Carer;TLC -12;TLC +12;Parent &amp; Child</t>
  </si>
  <si>
    <t>Long Term;Short Term;Respite - Internal;Agency Foster Carer;Parent &amp; Child</t>
  </si>
  <si>
    <t>Mainstream;TLC +12;TLC -12;Long Term;Short Term;Respite - Internal;Agency Foster Carer</t>
  </si>
  <si>
    <t>TLC +12;TLC -12;Long Term;Short Term;Respite - Internal;Agency Foster Carer;Parent &amp; Child;Bridging;Emergency</t>
  </si>
  <si>
    <t>Parent &amp; Child;Long Term;Short Term;Respite - Internal;Agency Foster Carer</t>
  </si>
  <si>
    <t>Long Term;Short Term;Respite - Internal;Agency Foster Carer;TLC +12;TLC -12</t>
  </si>
  <si>
    <t>Long Term;Short Term;Respite - Internal;Agency Foster Carer;Parent &amp; Child;TLC -12;TLC +12</t>
  </si>
  <si>
    <t>Short Term;Long Term;TLC +12;TLC -12;Respite - Internal;Agency Foster Carer</t>
  </si>
  <si>
    <t>TLC -12;TLC +12;Parent &amp; Child;Long Term;Short Term;Respite - Internal;Agency Foster Carer</t>
  </si>
  <si>
    <t>TLC -12;TLC +12;Long Term;Short Term;Respite - Internal;Agency Foster Carer</t>
  </si>
  <si>
    <t>TLC -12;TLC +12;Long Term;Short Term;Agency Foster Carer;Respite - Internal</t>
  </si>
  <si>
    <t>Mainstream;Parent &amp; Child;Long Term;Short Term;Respite - Internal;Agency Foster Carer</t>
  </si>
  <si>
    <t>Parent &amp; Child;Long Term;Short Term;Agency Foster Carer</t>
  </si>
  <si>
    <t>Respite - Internal;Long Term;Short Term;Agency Foster Carer;Parent &amp; Child</t>
  </si>
  <si>
    <t>TLC -12;TLC +12;Short Term;Long Term;Parent &amp; Child;Respite - Internal;Agency Foster Carer</t>
  </si>
  <si>
    <t>Long Term;Short Term;Agency Foster Carer;Respite - Internal</t>
  </si>
  <si>
    <t>TLC +12;TLC -12;Respite - Internal;Long Term;Short Term;Agency Foster Carer</t>
  </si>
  <si>
    <t>Complex;Long Term;Short Term;Respite - Internal;Agency Foster Carer;TLC -12;TLC +12</t>
  </si>
  <si>
    <t>Respite - Internal;TLC +12;TLC -12;Long Term;Short Term;Agency Foster Carer</t>
  </si>
  <si>
    <t>Respite - Internal;Short Term;TLC +12;TLC -12;Agency Foster Carer;Long Term</t>
  </si>
  <si>
    <t>Respite - Internal;Long Term;Short Term;Agency Foster Carer</t>
  </si>
  <si>
    <t>Long Term;Short Term;Respite - Internal;Agency Foster Carer;TLC +12</t>
  </si>
  <si>
    <t>Long Term;Short Term;Respite - Internal;Agency Foster Carer</t>
  </si>
  <si>
    <t>TLC -12;TLC +12;Long Term;Short Term;Respite - Internal;Agency Foster Carer;Bridging;Emergency</t>
  </si>
  <si>
    <t>Respite - Internal;TLC +12;TLC -12;Long Term;Short Term;Agency Foster Carer;Parent &amp; Child</t>
  </si>
  <si>
    <t>Respite - Internal;Short Term;Agency Foster Carer;Parent &amp; Child</t>
  </si>
  <si>
    <t>Long Term;Parent &amp; Child;Short Term;Respite - Internal;Agency Foster Carer</t>
  </si>
  <si>
    <t>Respite - Internal;Agency Foster Carer</t>
  </si>
  <si>
    <t>Long Term;Short Term;Respite - Internal;Mainstream;Bridging;Emergency;Agency Foster Carer</t>
  </si>
  <si>
    <t>TLC -12;Respite - Internal;TLC +12;Agency Foster Carer</t>
  </si>
  <si>
    <t>Long Term;Short Term;Mainstream;TLC -12;TLC +12;Respite - Internal;Agency Foster Carer</t>
  </si>
  <si>
    <t>TLC -12;TLC +12;Mainstream;Respite - Internal;Agency Foster Carer</t>
  </si>
  <si>
    <t>TLC +12;TLC -12;Long Term;Short Term;Respite - Internal;Agency Foster Carer;Mainstream;Complex</t>
  </si>
  <si>
    <t>Respite - Internal;Agency Foster Carer;Short Term;Long Term;TLC -12;TLC +12</t>
  </si>
  <si>
    <t>Respite - Internal;Mainstream;Agency Foster Carer</t>
  </si>
  <si>
    <t>TLC -12;TLC +12;Respite - Internal;Agency Foster Carer;Mainstream</t>
  </si>
  <si>
    <t>TLC -12;TLC +12;Long Term;Short Term;Respite - Internal;Agency Foster Carer;Mainstream</t>
  </si>
  <si>
    <t>TLC -12;TLC +12;Agency Foster Carer;Mainstream</t>
  </si>
  <si>
    <t>Mainstream;Respite - Internal;Long Term;Short Term;Agency Foster Carer</t>
  </si>
  <si>
    <t>Long Term;Short Term;Respite - Internal;Agency Foster Carer;Mainstream</t>
  </si>
  <si>
    <t>Respite - Internal;Long Term;Mainstream;Short Term;Agency Foster Carer</t>
  </si>
  <si>
    <t>Long Term;Mainstream;Agency Foster Carer</t>
  </si>
  <si>
    <t>Long Term;Mainstream;Short Term;Respite - Internal;Agency Foster Carer</t>
  </si>
  <si>
    <t>Long Term;Short Term;Mainstream;Respite - Internal;Agency Foster Carer</t>
  </si>
  <si>
    <t>Respite - Internal;Short Term;Mainstream;Agency Foster Carer</t>
  </si>
  <si>
    <t>Respite - Internal;Emergency;Mainstream;Short Term;Agency Foster Carer</t>
  </si>
  <si>
    <t>TLC +12;TLC -12;Mainstream;Short Term;Long Term;Respite - Internal;Agency Foster Carer</t>
  </si>
  <si>
    <t>Long Term;Short Term;Respite - Internal;Mainstream;Agency Foster Carer</t>
  </si>
  <si>
    <t>Long Term;Short Term;TLC -12;TLC +12;Respite - Internal;Agency Foster Carer;Mainstream</t>
  </si>
  <si>
    <t>TLC -12;Mainstream;Short Term;Long Term;Respite - Internal;Agency Foster Carer</t>
  </si>
  <si>
    <t>Long Term;Short Term;Respite - Internal;TLC -12;TLC +12;Agency Foster Carer;Mainstream</t>
  </si>
  <si>
    <t>TLC -12;Short Term;Long Term;Respite - Internal;Mainstream;TLC +12;Agency Foster Carer</t>
  </si>
  <si>
    <t>Respite - Internal;Mainstream;TLC -12;TLC +12;Agency Foster Carer</t>
  </si>
  <si>
    <t>Respite - Internal;Short Term;Long Term;Mainstream;Agency Foster Carer</t>
  </si>
  <si>
    <t>Parent &amp; Child;Short Term;Mainstream;Long Term;Agency Foster Carer</t>
  </si>
  <si>
    <t>Short Term;Long Term;Respite - Internal;Mainstream;TLC +12;TLC -12;Agency Foster Carer</t>
  </si>
  <si>
    <t>Long Term;Short Term;Mainstream;Respite - Internal;Agency Foster Carer;TLC -12;TLC +12</t>
  </si>
  <si>
    <t>Long Term;Mainstream;Short Term;Respite - Internal;TLC +12;TLC -12;Agency Foster Carer</t>
  </si>
  <si>
    <t>Mainstream;TLC -12;TLC +12;Respite - Internal;Short Term;Long Term;Agency Foster Carer</t>
  </si>
  <si>
    <t>Long Term;Short Term;Mainstream;Respite - Internal;TLC -12;TLC +12;Agency Foster Carer</t>
  </si>
  <si>
    <t>Respite - Internal;Long Term;Agency Foster Carer;Mainstream;TLC -12;TLC +12;Parent &amp; Child;Short Term</t>
  </si>
  <si>
    <t>Respite - Internal;Long Term;Short Term;Mainstream;Bridging;Agency Foster Carer</t>
  </si>
  <si>
    <t>Mainstream;Respite - Internal;Short Term;Agency Foster Carer;Long Term</t>
  </si>
  <si>
    <t>Respite - Internal;Mainstream;Short Term;Long Term;Agency Foster Carer</t>
  </si>
  <si>
    <t>Mainstream;Short Term;Agency Foster Carer;Respite - Internal;Long Term</t>
  </si>
  <si>
    <t>Respite - Internal;Short Term;Long Term;Mainstream;Bridging;Emergency;Agency Foster Carer</t>
  </si>
  <si>
    <t>Mainstream;Long Term;Short Term;Respite - Internal;Agency Foster Carer;TLC +12;TLC -12</t>
  </si>
  <si>
    <t>Mainstream;Long Term;Short Term;Respite - Internal;TLC -12;TLC +12;Agency Foster Carer</t>
  </si>
  <si>
    <t>Long Term;Short Term;Respite - Internal;Mainstream;Agency Foster Carer;TLC -12;TLC +12</t>
  </si>
  <si>
    <t>Mainstream;Short Term;Long Term;Respite - Internal;Agency Foster Carer</t>
  </si>
  <si>
    <t>Mainstream;Long Term;Short Term;Respite - Internal;Agency Foster Carer</t>
  </si>
  <si>
    <t>Long Term;Short Term;Respite - Internal;Agency Foster Carer;Mainstream;Bridging;Emergency</t>
  </si>
  <si>
    <t>Respite - Internal;Short Term;Mainstream;Bridging;Emergency;Agency Foster Carer;Long Term</t>
  </si>
  <si>
    <t>Short Term;Long Term;Respite - Internal;Bridging;Emergency;TLC -12;TLC +12;Mainstream;Agency Foster Carer</t>
  </si>
  <si>
    <t>Mainstream;Long Term;Short Term;Respite - Internal;Bridging;Emergency;Agency Foster Carer</t>
  </si>
  <si>
    <t>Long Term;Short Term;Respite - Internal;Bridging;Emergency;Mainstream;Agency Foster Carer</t>
  </si>
  <si>
    <t>Short Term;Respite - Internal;Bridging;Emergency;Mainstream;Agency Foster Carer</t>
  </si>
  <si>
    <t>Short Term;Respite - Internal;Mainstream;Agency Foster Carer;Bridging;Emergency</t>
  </si>
  <si>
    <t>Age From</t>
  </si>
  <si>
    <t>Age To</t>
  </si>
  <si>
    <t>Children approved for</t>
  </si>
  <si>
    <t>Placed</t>
  </si>
  <si>
    <t>Ages of placed children</t>
  </si>
  <si>
    <t xml:space="preserve"> 10, 12</t>
  </si>
  <si>
    <t xml:space="preserve"> 12, 15, 19</t>
  </si>
  <si>
    <t xml:space="preserve"> 2, 19</t>
  </si>
  <si>
    <t xml:space="preserve"> 10, 16</t>
  </si>
  <si>
    <t xml:space="preserve"> 5, 17</t>
  </si>
  <si>
    <t xml:space="preserve"> 14, 15</t>
  </si>
  <si>
    <t xml:space="preserve"> 9, 12, 18</t>
  </si>
  <si>
    <t xml:space="preserve"> 15, 17</t>
  </si>
  <si>
    <t xml:space="preserve"> 14, 14</t>
  </si>
  <si>
    <t xml:space="preserve"> 11, 14</t>
  </si>
  <si>
    <t xml:space="preserve"> 12, 15, 16, 18</t>
  </si>
  <si>
    <t xml:space="preserve"> 18, 18, 19</t>
  </si>
  <si>
    <t xml:space="preserve"> 7, 10</t>
  </si>
  <si>
    <t xml:space="preserve"> 12, 15</t>
  </si>
  <si>
    <t xml:space="preserve"> 10, 11, 12, 15</t>
  </si>
  <si>
    <t xml:space="preserve"> 10, 10, 13</t>
  </si>
  <si>
    <t xml:space="preserve"> 15, 16, 18</t>
  </si>
  <si>
    <t xml:space="preserve"> 14, 15, 15</t>
  </si>
  <si>
    <t xml:space="preserve"> 2, 3, 7</t>
  </si>
  <si>
    <t xml:space="preserve"> 3, 5</t>
  </si>
  <si>
    <t xml:space="preserve"> 9, 15, 15</t>
  </si>
  <si>
    <t xml:space="preserve"> 2, 9</t>
  </si>
  <si>
    <t xml:space="preserve"> 16, 18</t>
  </si>
  <si>
    <t xml:space="preserve"> 11, 14, 17, 20</t>
  </si>
  <si>
    <t xml:space="preserve"> 5, 16</t>
  </si>
  <si>
    <t xml:space="preserve"> 12, 14</t>
  </si>
  <si>
    <t xml:space="preserve"> 14, 17</t>
  </si>
  <si>
    <t xml:space="preserve"> 6, 9, 15</t>
  </si>
  <si>
    <t xml:space="preserve"> 10, 18</t>
  </si>
  <si>
    <t xml:space="preserve"> 11, 13</t>
  </si>
  <si>
    <t xml:space="preserve"> 13, 17</t>
  </si>
  <si>
    <t xml:space="preserve"> 15, 18</t>
  </si>
  <si>
    <t xml:space="preserve"> 6, 7</t>
  </si>
  <si>
    <t xml:space="preserve"> 13, 17, 18</t>
  </si>
  <si>
    <t xml:space="preserve"> 0, 13, 13</t>
  </si>
  <si>
    <t xml:space="preserve"> 8, 14</t>
  </si>
  <si>
    <t xml:space="preserve"> 9, 16</t>
  </si>
  <si>
    <t xml:space="preserve"> 17, 18, 18</t>
  </si>
  <si>
    <t xml:space="preserve"> 7, 8, 12</t>
  </si>
  <si>
    <t xml:space="preserve"> 8, 9</t>
  </si>
  <si>
    <t xml:space="preserve"> 8, 19</t>
  </si>
  <si>
    <t xml:space="preserve"> 9, 14</t>
  </si>
  <si>
    <t xml:space="preserve"> 4, 9</t>
  </si>
  <si>
    <t xml:space="preserve"> 12, 16</t>
  </si>
  <si>
    <t xml:space="preserve"> 11, 12</t>
  </si>
  <si>
    <t xml:space="preserve"> 12, 13</t>
  </si>
  <si>
    <t xml:space="preserve"> 7, 9</t>
  </si>
  <si>
    <t xml:space="preserve"> 17, 20</t>
  </si>
  <si>
    <t xml:space="preserve"> 13, 15</t>
  </si>
  <si>
    <t xml:space="preserve"> 8, 12</t>
  </si>
  <si>
    <t xml:space="preserve"> 9, 12</t>
  </si>
  <si>
    <t xml:space="preserve"> 4, 8</t>
  </si>
  <si>
    <t xml:space="preserve"> 8, 9, 15, 19</t>
  </si>
  <si>
    <t xml:space="preserve"> 11, 15</t>
  </si>
  <si>
    <t xml:space="preserve"> 6, 12</t>
  </si>
  <si>
    <t xml:space="preserve"> 8, 13</t>
  </si>
  <si>
    <t xml:space="preserve"> 6, 10, 13</t>
  </si>
  <si>
    <t xml:space="preserve"> 10, 10</t>
  </si>
  <si>
    <t xml:space="preserve"> 7, 12</t>
  </si>
  <si>
    <t xml:space="preserve"> 6, 9</t>
  </si>
  <si>
    <t>Carer Indicator Notes (2/9/25)</t>
  </si>
  <si>
    <t>Social Worker Score</t>
  </si>
  <si>
    <t>Social Worker Comments</t>
  </si>
  <si>
    <t>Agency Score</t>
  </si>
  <si>
    <t>Agency Comments</t>
  </si>
  <si>
    <t>BOYD, TIMOTHY &amp; JAYNE</t>
  </si>
  <si>
    <t>TIMOTHY BOYD</t>
  </si>
  <si>
    <t>Home: 01243 533917
Mob : 07736 789710</t>
  </si>
  <si>
    <t>23/08/2011</t>
  </si>
  <si>
    <t>Kirstie Hodgson</t>
  </si>
  <si>
    <t>Stable long term placement.
Carers are happy with BSF and support provided. 
Some concerns regarding hacking of emails - belief is that this related to 'M' - in relation to J. Carers remain vigilent and will report any concerns to SSW/SMT</t>
  </si>
  <si>
    <t>Singleton-Campbell, Neil &amp; Justin  (Jay)</t>
  </si>
  <si>
    <t>Neil Singleton-Campbell</t>
  </si>
  <si>
    <t>Home: 01823 430096
Mob : 07490256582</t>
  </si>
  <si>
    <t>15/04/2018</t>
  </si>
  <si>
    <t xml:space="preserve">29/08/25: Neil and Jay are feeling frustrated at the lack of support worker we are a recruiting for,  the 3 nights and 1 day a week respite  which has been agreed at the Oaks, has been has now started. The carers are feeling very frustrated to learn their LASW is now the TM as they felt he was ineffective but their care for the boys remains steadfast.
</t>
  </si>
  <si>
    <t>Long Term;Agency Foster Carer</t>
  </si>
  <si>
    <t xml:space="preserve"> 12, 12</t>
  </si>
  <si>
    <t>Range</t>
  </si>
  <si>
    <t>Left to complete</t>
  </si>
  <si>
    <t>Completed</t>
  </si>
  <si>
    <t>Percentage Completed</t>
  </si>
  <si>
    <t>Number of months approved</t>
  </si>
  <si>
    <t>Number of monther Approved</t>
  </si>
  <si>
    <t>Number of Months Approved</t>
  </si>
  <si>
    <t>Do you attend support groups?</t>
  </si>
  <si>
    <t>Yes</t>
  </si>
  <si>
    <t>No</t>
  </si>
  <si>
    <t>If "yes" which ones
 If "No" Why not?</t>
  </si>
  <si>
    <t>If "yes" which ones?
 If "No" Why not?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</si>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</sst>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10"/>
      <name val="Arial"/>
      <family val="2"/>
    </font>
    <font>
      <sz val="9"/>
      <color indexed="63"/>
      <name val="Times New Roman"/>
      <family val="1"/>
    </font>
    <font>
      <sz val="9"/>
      <name val="Times New Roman"/>
      <family val="1"/>
    </font>
    <font>
      <b/>
      <sz val="14"/>
      <name val="Arial"/>
      <family val="2"/>
    </font>
    <font>
      <b/>
      <sz val="9"/>
      <color indexed="63"/>
      <name val="Times New Roman"/>
      <family val="1"/>
    </font>
  </fonts>
  <fills count="14">
    <fill>
      <patternFill patternType="none"/>
    </fill>
    <fill>
      <patternFill patternType="gray125"/>
    </fill>
    <fill>
      <patternFill patternType="solid">
        <fgColor indexed="61"/>
      </patternFill>
    </fill>
    <fill>
      <patternFill patternType="solid">
        <fgColor rgb="FFFFCCCC"/>
        <bgColor indexed="64"/>
      </patternFill>
    </fill>
    <fill>
      <patternFill patternType="solid">
        <fgColor rgb="FF99CCFF"/>
        <bgColor indexed="64"/>
      </patternFill>
    </fill>
    <fill>
      <patternFill patternType="solid">
        <fgColor theme="9" tint="0.79998168889431442"/>
        <bgColor indexed="64"/>
      </patternFill>
    </fill>
    <fill>
      <patternFill patternType="solid">
        <fgColor rgb="FFDDDDDD"/>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1" tint="0.249977111117893"/>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8" tint="0.79998168889431442"/>
        <bgColor indexed="64"/>
      </patternFill>
    </fill>
  </fills>
  <borders count="10">
    <border>
      <left/>
      <right/>
      <top/>
      <bottom/>
      <diagonal/>
    </border>
    <border>
      <left style="thin">
        <color indexed="62"/>
      </left>
      <right style="thin">
        <color indexed="62"/>
      </right>
      <top style="thin">
        <color indexed="62"/>
      </top>
      <bottom style="thin">
        <color indexed="62"/>
      </bottom>
      <diagonal/>
    </border>
    <border>
      <left style="thin">
        <color indexed="62"/>
      </left>
      <right style="thin">
        <color indexed="62"/>
      </right>
      <top/>
      <bottom/>
      <diagonal/>
    </border>
    <border>
      <left style="thin">
        <color indexed="62"/>
      </left>
      <right/>
      <top style="thin">
        <color indexed="62"/>
      </top>
      <bottom/>
      <diagonal/>
    </border>
    <border>
      <left/>
      <right style="thin">
        <color indexed="62"/>
      </right>
      <top style="thin">
        <color indexed="62"/>
      </top>
      <bottom/>
      <diagonal/>
    </border>
    <border>
      <left style="thin">
        <color indexed="62"/>
      </left>
      <right/>
      <top/>
      <bottom/>
      <diagonal/>
    </border>
    <border>
      <left/>
      <right style="thin">
        <color indexed="62"/>
      </right>
      <top/>
      <bottom/>
      <diagonal/>
    </border>
    <border>
      <left style="thin">
        <color indexed="62"/>
      </left>
      <right/>
      <top/>
      <bottom style="thin">
        <color indexed="62"/>
      </bottom>
      <diagonal/>
    </border>
    <border>
      <left/>
      <right style="thin">
        <color indexed="62"/>
      </right>
      <top/>
      <bottom style="thin">
        <color indexed="62"/>
      </bottom>
      <diagonal/>
    </border>
    <border>
      <left/>
      <right style="thin">
        <color indexed="62"/>
      </right>
      <top style="thin">
        <color indexed="62"/>
      </top>
      <bottom style="thin">
        <color indexed="62"/>
      </bottom>
      <diagonal/>
    </border>
  </borders>
  <cellStyleXfs count="2">
    <xf numFmtId="0" fontId="0" fillId="0" borderId="0"/>
    <xf numFmtId="9" fontId="1" fillId="0" borderId="0" quotePrefix="1" applyFont="0" applyFill="0" applyBorder="0" applyAlignment="0">
      <protection locked="0"/>
    </xf>
  </cellStyleXfs>
  <cellXfs count="26">
    <xf numFmtId="0" fontId="0" fillId="0" borderId="0" xfId="0"/>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2" fillId="2" borderId="2"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5" borderId="3" xfId="0" applyFont="1" applyFill="1" applyBorder="1"/>
    <xf numFmtId="0" fontId="4" fillId="5" borderId="4" xfId="0" applyFont="1" applyFill="1" applyBorder="1"/>
    <xf numFmtId="0" fontId="4" fillId="5" borderId="5" xfId="0" applyFont="1" applyFill="1" applyBorder="1"/>
    <xf numFmtId="0" fontId="4" fillId="5" borderId="6" xfId="0" applyFont="1" applyFill="1" applyBorder="1"/>
    <xf numFmtId="0" fontId="4" fillId="5" borderId="8" xfId="0" applyFont="1" applyFill="1" applyBorder="1"/>
    <xf numFmtId="9" fontId="4" fillId="5" borderId="7" xfId="1" applyFont="1" applyFill="1" applyBorder="1" applyProtection="1"/>
    <xf numFmtId="0" fontId="4" fillId="5" borderId="7" xfId="1" applyNumberFormat="1" applyFont="1" applyFill="1" applyBorder="1" applyProtection="1"/>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1" fillId="0" borderId="0" xfId="0" applyFont="1"/>
    <xf numFmtId="0" fontId="5" fillId="2" borderId="9" xfId="0" applyFont="1" applyFill="1" applyBorder="1" applyAlignment="1">
      <alignment horizontal="center" vertical="center" wrapText="1"/>
    </xf>
    <xf numFmtId="0" fontId="3" fillId="0" borderId="9" xfId="0" applyFont="1" applyBorder="1" applyAlignment="1">
      <alignment horizontal="left" vertical="center" wrapText="1"/>
    </xf>
  </cellXfs>
  <cellStyles count="2">
    <cellStyle name="Normal" xfId="0" builtinId="0"/>
    <cellStyle name="Per cent" xfId="1" builtinId="5"/>
  </cellStyles>
  <dxfs count="38">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val="0"/>
        <i val="0"/>
        <strike val="0"/>
        <condense val="0"/>
        <extend val="0"/>
        <outline val="0"/>
        <shadow val="0"/>
        <u val="none"/>
        <vertAlign val="baseline"/>
        <sz val="9"/>
        <color auto="1"/>
        <name val="Times New Roman"/>
        <family val="1"/>
        <scheme val="none"/>
      </font>
      <alignment horizontal="left" vertical="center" textRotation="0" wrapText="1" indent="0" justifyLastLine="0" shrinkToFit="0" readingOrder="0"/>
      <border diagonalUp="0" diagonalDown="0">
        <left style="thin">
          <color indexed="62"/>
        </left>
        <right style="thin">
          <color indexed="62"/>
        </right>
        <top style="thin">
          <color indexed="62"/>
        </top>
        <bottom style="thin">
          <color indexed="62"/>
        </bottom>
        <vertical/>
        <horizontal/>
      </border>
    </dxf>
    <dxf>
      <font>
        <b val="0"/>
        <i val="0"/>
        <strike val="0"/>
        <condense val="0"/>
        <extend val="0"/>
        <outline val="0"/>
        <shadow val="0"/>
        <u val="none"/>
        <vertAlign val="baseline"/>
        <sz val="9"/>
        <color auto="1"/>
        <name val="Times New Roman"/>
        <family val="1"/>
        <scheme val="none"/>
      </font>
      <alignment horizontal="left" vertical="center" textRotation="0" wrapText="1" indent="0" justifyLastLine="0" shrinkToFit="0" readingOrder="0"/>
      <border diagonalUp="0" diagonalDown="0">
        <left style="thin">
          <color indexed="62"/>
        </left>
        <right style="thin">
          <color indexed="62"/>
        </right>
        <top style="thin">
          <color indexed="62"/>
        </top>
        <bottom style="thin">
          <color indexed="62"/>
        </bottom>
        <vertical/>
        <horizontal/>
      </border>
    </dxf>
    <dxf>
      <font>
        <b val="0"/>
        <i val="0"/>
        <strike val="0"/>
        <condense val="0"/>
        <extend val="0"/>
        <outline val="0"/>
        <shadow val="0"/>
        <u val="none"/>
        <vertAlign val="baseline"/>
        <sz val="9"/>
        <color auto="1"/>
        <name val="Times New Roman"/>
        <family val="1"/>
        <scheme val="none"/>
      </font>
      <alignment horizontal="left" vertical="center" textRotation="0" wrapText="1" indent="0" justifyLastLine="0" shrinkToFit="0" readingOrder="0"/>
      <border diagonalUp="0" diagonalDown="0">
        <left/>
        <right style="thin">
          <color indexed="62"/>
        </right>
        <top style="thin">
          <color indexed="62"/>
        </top>
        <bottom style="thin">
          <color indexed="62"/>
        </bottom>
        <vertical/>
        <horizontal/>
      </border>
    </dxf>
    <dxf>
      <border outline="0">
        <left style="thin">
          <color indexed="62"/>
        </left>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9933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808080"/>
      <rgbColor rgb="00A9A9A9"/>
      <rgbColor rgb="00FFFFFF"/>
    </indexedColors>
    <mruColors>
      <color rgb="FFDDDDDD"/>
      <color rgb="FF99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7" Type="http://schemas.openxmlformats.org/officeDocument/2006/relationships/worksheet" Target="worksheets/sheet7.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openxmlformats.org/officeDocument/2006/relationships/theme" Target="theme/theme1.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7549BA-206B-4972-8D78-CC4E590915B2}" name="Table7" displayName="Table7" ref="A1:Z52" totalsRowShown="0" headerRowDxfId="37">
  <autoFilter ref="A1:Z52" xr:uid="{047549BA-206B-4972-8D78-CC4E590915B2}"/>
  <tableColumns count="26">
    <tableColumn id="1" xr3:uid="{517D004C-80A6-4A9E-A7FF-1C626EB257B4}" name="Team_Agency_Name"/>
    <tableColumn id="2" xr3:uid="{6DAEA254-7F79-4943-AC6C-B4F59E6BE512}" name="ID"/>
    <tableColumn id="3" xr3:uid="{C7C1EB91-C3B8-49FB-84E2-F7BCDB3451BE}" name="ApplicantCode"/>
    <tableColumn id="4" xr3:uid="{CB248229-FADB-4B07-86FD-BADB58D9A42E}" name="Foster Carer 1"/>
    <tableColumn id="5" xr3:uid="{D9EA349C-3DF9-4A5C-A207-414A94F64EED}" name="Current_Situation"/>
    <tableColumn id="6" xr3:uid="{586F9C6C-9621-4BDC-8DD2-3530F438BE5F}" name="Tel Carer 1"/>
    <tableColumn id="7" xr3:uid="{4A026B36-13DF-4B7F-84D7-5DB6C69D45BA}" name="Approved"/>
    <tableColumn id="8" xr3:uid="{F9CF43AF-64EB-4ACF-A4CF-29D09530A751}" name="Number of years approved"/>
    <tableColumn id="9" xr3:uid="{2C0BD78B-718A-4904-9E54-3B16C8960F04}" name="Number of monther Approved"/>
    <tableColumn id="10" xr3:uid="{002159AC-EF37-480F-B9CA-7AC8A16A14C6}" name="SSW"/>
    <tableColumn id="11" xr3:uid="{A7E0BE3B-FA63-4C20-82AA-09185BD2AA63}" name="Carer Indicator"/>
    <tableColumn id="12" xr3:uid="{55D30984-3EAF-49B4-99B2-C97D99F2E25B}" name="Carer Indicator Notes (2/9/25)"/>
    <tableColumn id="13" xr3:uid="{89957F78-455C-4E39-9D6E-CD91E9B697A9}" name="Approved For"/>
    <tableColumn id="14" xr3:uid="{BAD63921-3AD0-4B6B-99EF-B62394BC2A04}" name="Age From"/>
    <tableColumn id="15" xr3:uid="{681D5CB4-EC52-4C41-9D2D-D27B8D3E9AAF}" name="Age To"/>
    <tableColumn id="16" xr3:uid="{6EAF987F-6D57-4893-9C34-B0CF4B68F568}" name="Children approved for"/>
    <tableColumn id="17" xr3:uid="{A51B53BE-E31D-4753-AA1F-707C7CB6C6FD}" name="Placed"/>
    <tableColumn id="18" xr3:uid="{13D46456-7035-4DBF-B158-D6A59F5EFA7D}" name="Ages of placed children"/>
    <tableColumn id="19" xr3:uid="{EEBB407A-5C71-4D9F-A562-935A04F1FC8D}" name="Social Worker Score"/>
    <tableColumn id="20" xr3:uid="{A9FE5697-0651-4B9E-B0C5-A0ECF7876927}" name="Social Worker Comments"/>
    <tableColumn id="21" xr3:uid="{26106E1F-5119-43E3-8F85-E932AD1D5A11}" name="Agency Score"/>
    <tableColumn id="22" xr3:uid="{D65FA79C-3E83-4EB2-BF77-6FB77272824F}" name="Agency Comments"/>
    <tableColumn id="23" xr3:uid="{36C3FFD9-A6F7-413D-9012-BB69E3353CFC}" name="Range"/>
    <tableColumn id="24" xr3:uid="{2C74F1F5-6593-4B37-9567-27FA031F0618}" name="Do you attend support groups?"/>
    <tableColumn id="25" xr3:uid="{F8E543DD-5277-4916-BF55-018BFA7E7B33}" name="If &quot;yes&quot; which ones_x000a_ If &quot;No&quot; Why not?"/>
    <tableColumn id="26" xr3:uid="{D940BC2E-5984-484C-BA7B-B2B7A58010E1}"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DC7965C-CCD3-488B-89E1-2E2B24D1DDFF}" name="Table6" displayName="Table6" ref="A1:Y49" totalsRowShown="0" headerRowDxfId="36" tableBorderDxfId="35">
  <autoFilter ref="A1:Y49" xr:uid="{4DC7965C-CCD3-488B-89E1-2E2B24D1DDFF}"/>
  <tableColumns count="25">
    <tableColumn id="1" xr3:uid="{67457C0E-D43C-44F7-BB24-DE01D1122A32}" name="Team_Agency_Name" dataDxfId="34"/>
    <tableColumn id="2" xr3:uid="{D76D0D58-3D54-4C29-87A4-7D3C3480B792}" name="ID" dataDxfId="33"/>
    <tableColumn id="3" xr3:uid="{3DDE0DF7-5878-4E06-A1F4-C1EEEEBDC661}" name="ApplicantCode" dataDxfId="32"/>
    <tableColumn id="4" xr3:uid="{2EECBAE6-4AB9-4D73-9491-11FB2F53F31D}" name="Foster Carer 1"/>
    <tableColumn id="5" xr3:uid="{55D5DFAD-1366-495C-A378-1796E78D1CCE}" name="Current_Situation"/>
    <tableColumn id="6" xr3:uid="{FF7644D5-1FD8-42C2-9450-7B909BA7572C}" name="Tel Carer 1"/>
    <tableColumn id="7" xr3:uid="{AC0B6A77-6701-4FC3-9C6F-6A5A88CD9995}" name="Approved"/>
    <tableColumn id="8" xr3:uid="{ED97535F-226A-4E23-9803-11650F48813B}" name="Number of years approved"/>
    <tableColumn id="9" xr3:uid="{0A0BA323-587F-4ED8-9C23-8960E953096B}" name="Number of Months Approved"/>
    <tableColumn id="10" xr3:uid="{AC045CEE-8818-4C26-BD1E-9CCCEC8BBE50}" name="SSW"/>
    <tableColumn id="11" xr3:uid="{F53A4D5F-A5EF-4BDD-916F-3F37BBACC25B}" name="Carer Indicator"/>
    <tableColumn id="12" xr3:uid="{98573BEC-63E3-47A0-AFDC-8A8E67A3B37E}" name="Carer Indicator Notes (2/9/25)"/>
    <tableColumn id="13" xr3:uid="{3576EA9C-DE55-4CFA-8D3F-16C9D3013032}" name="Approved For"/>
    <tableColumn id="14" xr3:uid="{4686FA29-FEC1-4811-9DEE-6807FEC0AC97}" name="Age From"/>
    <tableColumn id="15" xr3:uid="{15C68019-5BBA-4D69-ABD1-2E1D206AF18D}" name="Age To"/>
    <tableColumn id="16" xr3:uid="{F197EB2C-F472-4057-8D63-D87BFBE55EB5}" name="Children approved for"/>
    <tableColumn id="17" xr3:uid="{D66054D4-9625-4ABD-A518-1A178118B12C}" name="Placed"/>
    <tableColumn id="18" xr3:uid="{9F56B835-2CED-4AD6-BC14-BDB9461657FD}" name="Ages of placed children"/>
    <tableColumn id="19" xr3:uid="{353FE7B4-18C4-4321-BFB7-CCD573B1902D}" name="Social Worker Score"/>
    <tableColumn id="20" xr3:uid="{21011FE8-8630-409C-99D1-BCE6A5A43C43}" name="Social Worker Comments"/>
    <tableColumn id="21" xr3:uid="{5B628AC6-538F-40B8-A7AD-AC3AF8C8F08C}" name="Agency Score"/>
    <tableColumn id="22" xr3:uid="{AAE10F42-2FE4-4CCA-B82D-DF843E10DD24}" name="Agency Comments"/>
    <tableColumn id="23" xr3:uid="{26D5BB5A-DAF6-4FE1-B834-A49E06A248DE}" name="Do you attend support groups?"/>
    <tableColumn id="24" xr3:uid="{9E59D205-0914-4EEF-9180-BE75CE438EF2}" name="If &quot;yes&quot; which ones_x000a_ If &quot;No&quot; Why not?"/>
    <tableColumn id="25" xr3:uid="{B3618562-3B72-4D57-B83A-7D32417009E8}"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7497E5-AD14-4921-A938-7C4A441BBEC4}" name="Table5" displayName="Table5" ref="A1:Y30" totalsRowShown="0" headerRowDxfId="31">
  <autoFilter ref="A1:Y30" xr:uid="{637497E5-AD14-4921-A938-7C4A441BBEC4}"/>
  <tableColumns count="25">
    <tableColumn id="1" xr3:uid="{32AC78F3-E5E5-4D41-8CBC-FCF3E6EB7B23}" name="Team_Agency_Name"/>
    <tableColumn id="2" xr3:uid="{570E4F61-ADE3-4B1A-83D9-C8F51222072E}" name="ID"/>
    <tableColumn id="3" xr3:uid="{AF211ABA-5CA8-4382-B105-F9A2F5F64425}" name="ApplicantCode"/>
    <tableColumn id="4" xr3:uid="{B6F8A998-82E6-4566-934B-FF40F68503AD}" name="Foster Carer 1"/>
    <tableColumn id="5" xr3:uid="{648AC261-6413-41C5-8A8C-C5335A55BFBE}" name="Current_Situation"/>
    <tableColumn id="6" xr3:uid="{B00AB30A-2F88-407F-9D5E-33300DBCD8F8}" name="Tel Carer 1"/>
    <tableColumn id="7" xr3:uid="{721842EB-A8E1-4AFB-8D5E-8493A0B24029}" name="Approved"/>
    <tableColumn id="8" xr3:uid="{ADF0D84A-4791-4FF1-BA57-1F63837803F0}" name="Number of years approved"/>
    <tableColumn id="9" xr3:uid="{CDE4793F-BDDD-49BB-A116-0F0AB30E3E90}" name="Number of months approved"/>
    <tableColumn id="10" xr3:uid="{37E33FEF-E342-4788-9921-C1CD26B42A36}" name="SSW"/>
    <tableColumn id="11" xr3:uid="{908409AD-4BE0-439A-B9BE-AF0CDD81A91C}" name="Carer Indicator"/>
    <tableColumn id="12" xr3:uid="{7525E1CE-0E5B-4EFE-81AD-B4E2361948BA}" name="Carer Indicator Notes (2/9/25)"/>
    <tableColumn id="13" xr3:uid="{8B89CB19-A958-446B-8086-3D5873C3711E}" name="Approved For"/>
    <tableColumn id="14" xr3:uid="{5C32617C-2A52-4A1C-87CD-58E6E8FB4F17}" name="Age From"/>
    <tableColumn id="15" xr3:uid="{37ED0ADB-99B4-4AAF-8EE7-940A1E00AF47}" name="Age To"/>
    <tableColumn id="16" xr3:uid="{607F79BD-F645-4A7D-BA10-836713441625}" name="Children approved for"/>
    <tableColumn id="17" xr3:uid="{1AC2F241-F4A3-49CA-B89E-1E5837669BFC}" name="Placed"/>
    <tableColumn id="18" xr3:uid="{37DA723E-0446-449E-9DB6-B22328796F8A}" name="Ages of placed children"/>
    <tableColumn id="19" xr3:uid="{E77692DE-2417-4600-B3B7-E347C1E383E1}" name="Social Worker Score"/>
    <tableColumn id="20" xr3:uid="{55B3F34E-C7F8-4720-9E34-61B22455C848}" name="Social Worker Comments"/>
    <tableColumn id="21" xr3:uid="{3AD903BC-2065-45AA-9A36-9CBEFD87535F}" name="Agency Score"/>
    <tableColumn id="22" xr3:uid="{338FE67E-C677-478D-84E3-B7F3FA689949}" name="Agency Comments"/>
    <tableColumn id="23" xr3:uid="{8735AB19-E6DB-49AB-BC6B-2F8130ED7375}" name="Do you attend support groups?"/>
    <tableColumn id="24" xr3:uid="{7F291670-F7CF-4B18-871F-6BE2419CF058}" name="If &quot;yes&quot; which ones?_x000a_ If &quot;No&quot; Why not?"/>
    <tableColumn id="25" xr3:uid="{42A5D475-62E9-4C20-9D07-76398D0EE930}" name="Column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2CA7BC-16ED-4BC4-B82E-2594475A4510}" name="Table4" displayName="Table4" ref="A1:Y12" totalsRowShown="0" headerRowDxfId="30">
  <autoFilter ref="A1:Y12" xr:uid="{1A2CA7BC-16ED-4BC4-B82E-2594475A4510}"/>
  <tableColumns count="25">
    <tableColumn id="1" xr3:uid="{B0EFDB9E-68C7-4C1C-BC5C-83856C31CBC9}" name="Team_Agency_Name"/>
    <tableColumn id="2" xr3:uid="{78B1AAAD-4433-4D97-A14F-F1185B3FC8F8}" name="ID"/>
    <tableColumn id="3" xr3:uid="{793C5A67-8C7D-4EE5-9B60-04379650E6A7}" name="ApplicantCode"/>
    <tableColumn id="4" xr3:uid="{03885FA5-1237-4D2A-AAEA-325588187BD6}" name="Foster Carer 1"/>
    <tableColumn id="5" xr3:uid="{AF5DEEBC-00E0-4BC3-901F-E064094E27C5}" name="Current_Situation"/>
    <tableColumn id="6" xr3:uid="{0B3804CE-764A-4679-ADAE-65C8DF8E0F1D}" name="Tel Carer 1"/>
    <tableColumn id="7" xr3:uid="{67C1AEF6-7294-4267-9662-52454C7C679D}" name="Approved"/>
    <tableColumn id="8" xr3:uid="{74D3A6B2-23D2-45AF-ACB9-418AE7D0D694}" name="Number of years approved"/>
    <tableColumn id="9" xr3:uid="{CA806D8A-8FAE-4D3D-9ECD-E3EC40CC50B5}" name="Number of Months Approved"/>
    <tableColumn id="10" xr3:uid="{0E4D742F-95B1-47B2-8FF1-2414B97B76BB}" name="SSW"/>
    <tableColumn id="11" xr3:uid="{110B20A7-A8B4-4E20-A280-C00597C039C1}" name="Carer Indicator"/>
    <tableColumn id="12" xr3:uid="{2C2FC458-1252-4746-A850-3529C3529F4E}" name="Carer Indicator Notes (2/9/25)"/>
    <tableColumn id="13" xr3:uid="{1C09A6FA-EB28-48BF-959F-29048ED75D77}" name="Approved For"/>
    <tableColumn id="14" xr3:uid="{C26457B9-A476-4F16-845C-3FB20A4F278A}" name="Age From"/>
    <tableColumn id="15" xr3:uid="{F32E6521-ACF7-4E20-BA9D-9FB59BF514B9}" name="Age To"/>
    <tableColumn id="16" xr3:uid="{F47CB045-29E3-4E03-B158-1E58AB13D0D8}" name="Children approved for"/>
    <tableColumn id="17" xr3:uid="{C51D74BC-4ED8-4E6E-9022-701C7C519D4A}" name="Placed"/>
    <tableColumn id="18" xr3:uid="{F610D5C7-F8D7-44EB-9B14-825C14E693E0}" name="Ages of placed children"/>
    <tableColumn id="19" xr3:uid="{741D90E5-DD92-4F66-A2C5-1B1DCF28B484}" name="Social Worker Score"/>
    <tableColumn id="20" xr3:uid="{0794899B-01B7-4A53-BFE9-EF0635ED0226}" name="Social Worker Comments"/>
    <tableColumn id="21" xr3:uid="{1D46025A-A230-4602-8EB1-FBE3034A6B17}" name="Agency Score"/>
    <tableColumn id="22" xr3:uid="{2EEF785E-AE5D-4AFF-A5CC-144950930233}" name="Agency Comments"/>
    <tableColumn id="23" xr3:uid="{7F5F6482-C6A9-47A6-B317-EA4E7984B5F1}" name="Do you attend support groups?"/>
    <tableColumn id="24" xr3:uid="{0D698D1B-51F8-4BAC-83A7-0ABDD35841EE}" name="If &quot;yes&quot; which ones?_x000a_ If &quot;No&quot; Why not?"/>
    <tableColumn id="25" xr3:uid="{856C1FFA-6862-4687-95DC-421F4511D0C5}"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810E5-8690-4D7A-AA9A-279A649A851A}" name="Table1" displayName="Table1" ref="A1:Y39" totalsRowShown="0" headerRowDxfId="29">
  <autoFilter ref="A1:Y39" xr:uid="{0D2810E5-8690-4D7A-AA9A-279A649A851A}"/>
  <tableColumns count="25">
    <tableColumn id="1" xr3:uid="{E09DDF24-B0A1-4588-BB8B-325BB7171A50}" name="Team_Agency_Name"/>
    <tableColumn id="2" xr3:uid="{DEFC63F3-53CD-4ACA-AE40-AC3DDE4154EC}" name="ID"/>
    <tableColumn id="3" xr3:uid="{2659A36D-4C92-4096-B324-0546BA169D76}" name="ApplicantCode"/>
    <tableColumn id="4" xr3:uid="{CBB3C1A6-C3EB-4A21-B7C8-5963A0ABBF54}" name="Foster Carer 1"/>
    <tableColumn id="5" xr3:uid="{35EED8B6-CFB0-44A5-922E-6D5B1BE6DFC9}" name="Current_Situation"/>
    <tableColumn id="6" xr3:uid="{84D4FF84-229C-4914-B4CE-A330AFC2E44D}" name="Tel Carer 1"/>
    <tableColumn id="7" xr3:uid="{BC70D8A3-88F9-4BCB-825B-801B78439C76}" name="Approved"/>
    <tableColumn id="8" xr3:uid="{FC6E0D74-D1B7-4456-9407-4BCB1E9D6AC5}" name="Number of years approved"/>
    <tableColumn id="9" xr3:uid="{FBF49069-8698-428E-A241-ADD540DE5BF2}" name="Number of Months Approved"/>
    <tableColumn id="10" xr3:uid="{099B2943-6410-4CBA-9DB8-F4DD41784A29}" name="SSW"/>
    <tableColumn id="11" xr3:uid="{545E8498-A696-4F15-BAB6-ADE926B1FF5B}" name="Carer Indicator"/>
    <tableColumn id="12" xr3:uid="{71B7F590-5DE5-4873-9AC7-6896E7D19210}" name="Carer Indicator Notes (2/9/25)"/>
    <tableColumn id="13" xr3:uid="{4F65BF75-A0C1-4C1B-9A36-64D3ACAA47DE}" name="Approved For"/>
    <tableColumn id="14" xr3:uid="{B541B79A-0F6D-4286-8663-F06B48D8B959}" name="Age From"/>
    <tableColumn id="15" xr3:uid="{D919CB69-896F-4D3B-A920-18374A6C97DF}" name="Age To"/>
    <tableColumn id="16" xr3:uid="{8B31C727-2D69-4CDA-AB7E-B6BDA954489F}" name="Children approved for"/>
    <tableColumn id="17" xr3:uid="{636094BC-037C-4104-9B21-53E5DDFC48E7}" name="Placed"/>
    <tableColumn id="18" xr3:uid="{673FCED1-8D00-43CE-8B05-9458E49BFC6A}" name="Ages of placed children"/>
    <tableColumn id="19" xr3:uid="{1F34EB68-C735-4C6B-9D7D-904A8987564B}" name="Social Worker Score"/>
    <tableColumn id="20" xr3:uid="{16B00FED-0DA8-4B1A-A0F4-D6E0721BC1F3}" name="Social Worker Comments"/>
    <tableColumn id="21" xr3:uid="{B07DC866-BB73-4522-9AE4-9FCA543F4E64}" name="Agency Score"/>
    <tableColumn id="22" xr3:uid="{97B726D3-9E30-458A-A3E0-E1EEDE32C46B}" name="Agency Comments"/>
    <tableColumn id="23" xr3:uid="{92EC479C-0339-4F81-A3B2-FD601A2A28C5}" name="Do you attend support groups?"/>
    <tableColumn id="24" xr3:uid="{7698C518-B1DB-4D98-ABB4-AB91E4EAB3D4}" name="If &quot;yes&quot; which ones?_x000a_ If &quot;No&quot; Why not?"/>
    <tableColumn id="25" xr3:uid="{084D5D55-2707-4947-8E22-B6CF9294E37C}" name="Column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C4D5A0-0E0B-48FE-BCED-7308A1BC168A}" name="Table2" displayName="Table2" ref="A1:Y20" totalsRowShown="0" headerRowDxfId="28">
  <autoFilter ref="A1:Y20" xr:uid="{09C4D5A0-0E0B-48FE-BCED-7308A1BC168A}"/>
  <tableColumns count="25">
    <tableColumn id="1" xr3:uid="{8B2D410D-C017-4DD6-AE55-3FF7573C01C2}" name="Team_Agency_Name"/>
    <tableColumn id="2" xr3:uid="{C3E4DA73-1C5F-49B2-B4BC-B170C7821AFC}" name="ID"/>
    <tableColumn id="3" xr3:uid="{60F721DC-D34B-4109-92D4-1523A97A07DD}" name="ApplicantCode"/>
    <tableColumn id="4" xr3:uid="{9854A430-DD6F-4223-9C1C-F243548D4E8B}" name="Foster Carer 1"/>
    <tableColumn id="5" xr3:uid="{457E8628-D392-43EB-A4A4-DFAD42D66102}" name="Current_Situation"/>
    <tableColumn id="6" xr3:uid="{D1B1B3B0-961B-4F8A-A814-74178D74419B}" name="Tel Carer 1"/>
    <tableColumn id="7" xr3:uid="{78000534-4266-4501-832F-3C2764BFC859}" name="Approved"/>
    <tableColumn id="8" xr3:uid="{0B007520-E438-46D0-B9E1-BE696FD344B4}" name="Number of years approved"/>
    <tableColumn id="9" xr3:uid="{F447B16B-3245-4A9B-B1B1-D21F6DC1989A}" name="Number of Months Approved"/>
    <tableColumn id="10" xr3:uid="{B39915EB-F9CF-48F2-9BD7-E1F654B906A6}" name="SSW"/>
    <tableColumn id="11" xr3:uid="{AC449D39-0ABF-4ECB-842D-253DD8C7FD5A}" name="Carer Indicator"/>
    <tableColumn id="12" xr3:uid="{A6A45EFD-DCDA-4ED0-A23F-63FAB36A3252}" name="Carer Indicator Notes (2/9/25)"/>
    <tableColumn id="13" xr3:uid="{11FABB4B-BB70-48D7-8D2F-A94F6EEA6E8B}" name="Approved For"/>
    <tableColumn id="14" xr3:uid="{DD0A082C-D744-42A8-B4D2-E01DCC4AE127}" name="Age From"/>
    <tableColumn id="15" xr3:uid="{0ED6048B-A202-4740-8AF6-DC06270A5C8B}" name="Age To"/>
    <tableColumn id="16" xr3:uid="{15AA539E-3EF7-4BCC-8F48-38CB0618EA50}" name="Children approved for"/>
    <tableColumn id="17" xr3:uid="{FA5158DF-B734-4687-9BCE-964ADA162E2C}" name="Placed"/>
    <tableColumn id="18" xr3:uid="{288AD6EB-2C83-42C3-92EF-B3D30893D622}" name="Ages of placed children"/>
    <tableColumn id="19" xr3:uid="{18B1852C-EE27-4436-936C-C147E2022F45}" name="Social Worker Score"/>
    <tableColumn id="20" xr3:uid="{13B54E28-3350-41DA-8745-14A20C6F67E5}" name="Social Worker Comments"/>
    <tableColumn id="21" xr3:uid="{0A30AA4E-5AEF-4994-B8C0-6C51B959BFDA}" name="Agency Score"/>
    <tableColumn id="22" xr3:uid="{4B09E93F-B191-4EED-B802-11BB2B986DC8}" name="Agency Comments"/>
    <tableColumn id="23" xr3:uid="{7EFA50A8-09A4-4CBD-81B4-D9632E064B61}" name="Do you attend support groups?"/>
    <tableColumn id="24" xr3:uid="{FB51A460-244E-4895-B0C9-927E7D173690}" name="If &quot;yes&quot; which ones?_x000a_ If &quot;No&quot; Why not?"/>
    <tableColumn id="25" xr3:uid="{FADEF7B5-0DC3-4237-9B93-018A91ECFBE5}" name="Column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0D25F3-8E51-4AEA-A6B7-9B89726FCB59}" name="Table3" displayName="Table3" ref="A1:Y33" totalsRowShown="0" headerRowDxfId="27">
  <autoFilter ref="A1:Y33" xr:uid="{C30D25F3-8E51-4AEA-A6B7-9B89726FCB59}"/>
  <tableColumns count="25">
    <tableColumn id="1" xr3:uid="{2AEF8CF8-5B98-4F65-8415-7A26B1B951F4}" name="Team_Agency_Name"/>
    <tableColumn id="2" xr3:uid="{6BD758D6-C655-4119-8751-163E1A914E3A}" name="ID"/>
    <tableColumn id="3" xr3:uid="{49B57B5B-5D29-481B-A535-EEA72BEC3751}" name="ApplicantCode"/>
    <tableColumn id="4" xr3:uid="{11EC6A64-9CC8-48DD-9F18-84796AC80C56}" name="Foster Carer 1"/>
    <tableColumn id="5" xr3:uid="{288D3BFC-25F3-40D1-917C-89654B5D5800}" name="Current_Situation"/>
    <tableColumn id="6" xr3:uid="{1F04773A-059E-4733-8F86-755219153E9F}" name="Tel Carer 1"/>
    <tableColumn id="7" xr3:uid="{D153129F-5345-4782-8509-CDDBC265A8F2}" name="Approved"/>
    <tableColumn id="8" xr3:uid="{8AB62999-1D88-4980-8E94-42055721B111}" name="Number of years approved"/>
    <tableColumn id="9" xr3:uid="{71EF6405-1223-495D-97E5-E8BF797B7EB6}" name="Number of months approved"/>
    <tableColumn id="10" xr3:uid="{42FC5536-7B5E-4A98-B556-9ABB8FF7F2FF}" name="SSW"/>
    <tableColumn id="11" xr3:uid="{CA3360B2-C1CB-4AB4-B6EE-A3D853146271}" name="Carer Indicator"/>
    <tableColumn id="12" xr3:uid="{BE7168EE-6523-4C4D-8D78-DED6269CA7CC}" name="Carer Indicator Notes (2/9/25)"/>
    <tableColumn id="13" xr3:uid="{DA0A2520-7DBA-497F-B191-87B525BA3C45}" name="Approved For"/>
    <tableColumn id="14" xr3:uid="{231828FC-84F6-4C0C-B0FF-A9610587F5F5}" name="Age From"/>
    <tableColumn id="15" xr3:uid="{EAF4E5B2-0C8A-4060-8840-04BFD7A479C0}" name="Age To"/>
    <tableColumn id="16" xr3:uid="{1A81E0AF-787F-4E5E-932E-2A05E7B9D372}" name="Children approved for"/>
    <tableColumn id="17" xr3:uid="{C6925542-6C40-4162-A55C-6833FE28495C}" name="Placed"/>
    <tableColumn id="18" xr3:uid="{0CBD0621-EC9E-483C-AC00-6128246E0259}" name="Ages of placed children"/>
    <tableColumn id="19" xr3:uid="{2C2B0B1F-0480-4378-8F3B-A97DB69CF711}" name="Social Worker Score"/>
    <tableColumn id="20" xr3:uid="{5EB375DE-8E99-4C97-8F29-25E84E2FA9DF}" name="Social Worker Comments"/>
    <tableColumn id="21" xr3:uid="{F30DA569-DF7D-462A-BADA-A8E88BAA65F6}" name="Agency Score"/>
    <tableColumn id="22" xr3:uid="{63E3F879-2E51-4677-B161-73D842402AB0}" name="Agency Comments"/>
    <tableColumn id="23" xr3:uid="{16E520B6-9E3E-44E6-BC61-B15578A23935}" name="Do you attend support groups?"/>
    <tableColumn id="24" xr3:uid="{587109DD-A04D-4FE2-9C3A-0E8CDFD0113D}" name="If &quot;yes&quot; which ones?_x000a_ If &quot;No&quot; Why not?"/>
    <tableColumn id="25" xr3:uid="{C985142F-C551-4CD0-9F0B-98D0DC6389DB}"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F684-340F-451B-85E6-29C966055535}">
  <dimension ref="A1:Z52"/>
  <sheetViews>
    <sheetView showGridLines="0" workbookViewId="0">
      <pane ySplit="1" topLeftCell="A2" activePane="bottomLeft" state="frozen"/>
      <selection activeCell="I8" sqref="I8"/>
      <selection pane="bottomLeft" sqref="A1:Z52"/>
    </sheetView>
  </sheetViews>
  <sheetFormatPr defaultRowHeight="30" customHeight="1" x14ac:dyDescent="0.25"/>
  <cols>
    <col min="1" max="1" width="18.44140625" customWidth="1"/>
    <col min="2" max="2" width="5.5546875" customWidth="1"/>
    <col min="3" max="3" width="13.6640625" customWidth="1"/>
    <col min="4" max="4" width="19.109375" customWidth="1"/>
    <col min="5" max="5" width="15.88671875" customWidth="1"/>
    <col min="6" max="6" width="14.77734375" customWidth="1"/>
    <col min="7" max="7" width="10.109375" customWidth="1"/>
    <col min="8" max="8" width="22.109375" customWidth="1"/>
    <col min="9" max="9" width="24.77734375" customWidth="1"/>
    <col min="10" max="10" width="13.109375" customWidth="1"/>
    <col min="11" max="11" width="14.109375" customWidth="1"/>
    <col min="12" max="12" width="24.88671875" customWidth="1"/>
    <col min="13" max="13" width="20.5546875" customWidth="1"/>
    <col min="14" max="14" width="10.21875" customWidth="1"/>
    <col min="15" max="15" width="8.33203125" customWidth="1"/>
    <col min="16" max="16" width="18.88671875" customWidth="1"/>
    <col min="17" max="17" width="7.6640625" customWidth="1"/>
    <col min="18" max="18" width="19.88671875" customWidth="1"/>
    <col min="19" max="19" width="17.77734375" customWidth="1"/>
    <col min="20" max="20" width="30.5546875" customWidth="1"/>
    <col min="21" max="21" width="12.88671875" customWidth="1"/>
    <col min="22" max="22" width="33.44140625" customWidth="1"/>
    <col min="23" max="23" width="8.88671875" customWidth="1"/>
    <col min="24" max="24" width="25.33203125" customWidth="1"/>
    <col min="25" max="25" width="26.5546875" customWidth="1"/>
    <col min="26" max="26" width="8.88671875" hidden="1" customWidth="1"/>
  </cols>
  <sheetData>
    <row r="1" spans="1:26" ht="37.200000000000003" customHeight="1" x14ac:dyDescent="0.25">
      <c r="A1" s="6" t="s">
        <v>173</v>
      </c>
      <c r="B1" s="6" t="s">
        <v>181</v>
      </c>
      <c r="C1" s="6" t="s">
        <v>182</v>
      </c>
      <c r="D1" s="6" t="s">
        <v>387</v>
      </c>
      <c r="E1" s="6" t="s">
        <v>592</v>
      </c>
      <c r="F1" s="6" t="s">
        <v>596</v>
      </c>
      <c r="G1" s="6" t="s">
        <v>593</v>
      </c>
      <c r="H1" s="6" t="s">
        <v>952</v>
      </c>
      <c r="I1" s="6" t="s">
        <v>1193</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3" t="s">
        <v>1188</v>
      </c>
      <c r="X1" s="7" t="s">
        <v>1195</v>
      </c>
      <c r="Y1" s="7" t="s">
        <v>1198</v>
      </c>
      <c r="Z1" t="s">
        <v>1200</v>
      </c>
    </row>
    <row r="2" spans="1:26" ht="30" customHeight="1" x14ac:dyDescent="0.25">
      <c r="A2" s="1" t="s">
        <v>179</v>
      </c>
      <c r="B2" s="2">
        <v>2938</v>
      </c>
      <c r="C2" s="1" t="s">
        <v>206</v>
      </c>
      <c r="D2" s="1" t="s">
        <v>411</v>
      </c>
      <c r="E2" s="1" t="s">
        <v>593</v>
      </c>
      <c r="F2" s="1" t="s">
        <v>620</v>
      </c>
      <c r="G2" s="1" t="s">
        <v>821</v>
      </c>
      <c r="H2" s="2">
        <v>11</v>
      </c>
      <c r="I2" s="2">
        <f t="shared" ref="I2:I49" ca="1" si="0">DATEDIF(G2,TODAY(),"M")</f>
        <v>134</v>
      </c>
      <c r="J2" s="1" t="s">
        <v>968</v>
      </c>
      <c r="K2" s="1" t="s">
        <v>991</v>
      </c>
      <c r="L2" s="1" t="s">
        <v>20</v>
      </c>
      <c r="M2" s="1" t="s">
        <v>1033</v>
      </c>
      <c r="N2" s="2">
        <v>0</v>
      </c>
      <c r="O2" s="2">
        <v>18</v>
      </c>
      <c r="P2" s="1">
        <v>3</v>
      </c>
      <c r="Q2" s="2">
        <v>3</v>
      </c>
      <c r="R2" s="1" t="s">
        <v>1121</v>
      </c>
      <c r="S2" s="4"/>
      <c r="T2" s="4"/>
      <c r="U2" s="5"/>
      <c r="V2" s="5"/>
      <c r="W2">
        <v>0</v>
      </c>
      <c r="X2" s="22"/>
      <c r="Y2" s="22"/>
      <c r="Z2" t="s">
        <v>1196</v>
      </c>
    </row>
    <row r="3" spans="1:26" ht="30" customHeight="1" x14ac:dyDescent="0.25">
      <c r="A3" s="1" t="s">
        <v>179</v>
      </c>
      <c r="B3" s="2">
        <v>2681</v>
      </c>
      <c r="C3" s="1" t="s">
        <v>200</v>
      </c>
      <c r="D3" s="1" t="s">
        <v>405</v>
      </c>
      <c r="E3" s="1" t="s">
        <v>593</v>
      </c>
      <c r="F3" s="1" t="s">
        <v>614</v>
      </c>
      <c r="G3" s="1" t="s">
        <v>815</v>
      </c>
      <c r="H3" s="2">
        <v>10</v>
      </c>
      <c r="I3" s="2">
        <f t="shared" ca="1" si="0"/>
        <v>126</v>
      </c>
      <c r="J3" s="1" t="s">
        <v>964</v>
      </c>
      <c r="K3" s="1" t="s">
        <v>991</v>
      </c>
      <c r="L3" s="1" t="s">
        <v>14</v>
      </c>
      <c r="M3" s="1" t="s">
        <v>1030</v>
      </c>
      <c r="N3" s="2">
        <v>0</v>
      </c>
      <c r="O3" s="2">
        <v>18</v>
      </c>
      <c r="P3" s="1">
        <v>3</v>
      </c>
      <c r="Q3" s="2">
        <v>4</v>
      </c>
      <c r="R3" s="1" t="s">
        <v>1120</v>
      </c>
      <c r="S3" s="4"/>
      <c r="T3" s="4"/>
      <c r="U3" s="5"/>
      <c r="V3" s="5"/>
      <c r="W3">
        <v>1</v>
      </c>
      <c r="X3" s="22"/>
      <c r="Y3" s="22"/>
      <c r="Z3" t="s">
        <v>1197</v>
      </c>
    </row>
    <row r="4" spans="1:26" ht="30" customHeight="1" x14ac:dyDescent="0.25">
      <c r="A4" s="1" t="s">
        <v>179</v>
      </c>
      <c r="B4" s="2">
        <v>4575</v>
      </c>
      <c r="C4" s="1" t="s">
        <v>221</v>
      </c>
      <c r="D4" s="1" t="s">
        <v>426</v>
      </c>
      <c r="E4" s="1" t="s">
        <v>593</v>
      </c>
      <c r="F4" s="1" t="s">
        <v>635</v>
      </c>
      <c r="G4" s="1" t="s">
        <v>836</v>
      </c>
      <c r="H4" s="2">
        <v>10</v>
      </c>
      <c r="I4" s="2">
        <f t="shared" ca="1" si="0"/>
        <v>118</v>
      </c>
      <c r="J4" s="1" t="s">
        <v>968</v>
      </c>
      <c r="K4" s="1" t="s">
        <v>991</v>
      </c>
      <c r="L4" s="1" t="s">
        <v>32</v>
      </c>
      <c r="M4" s="1" t="s">
        <v>1036</v>
      </c>
      <c r="N4" s="2">
        <v>0</v>
      </c>
      <c r="O4" s="2">
        <v>18</v>
      </c>
      <c r="P4" s="1">
        <v>3</v>
      </c>
      <c r="Q4" s="2">
        <v>3</v>
      </c>
      <c r="R4" s="1" t="s">
        <v>1127</v>
      </c>
      <c r="S4" s="4"/>
      <c r="T4" s="4"/>
      <c r="U4" s="5"/>
      <c r="V4" s="5"/>
      <c r="W4">
        <v>2</v>
      </c>
      <c r="X4" s="22"/>
      <c r="Y4" s="22"/>
    </row>
    <row r="5" spans="1:26" ht="30" customHeight="1" x14ac:dyDescent="0.25">
      <c r="A5" s="1" t="s">
        <v>179</v>
      </c>
      <c r="B5" s="2">
        <v>5286</v>
      </c>
      <c r="C5" s="1" t="s">
        <v>224</v>
      </c>
      <c r="D5" s="1" t="s">
        <v>429</v>
      </c>
      <c r="E5" s="1" t="s">
        <v>593</v>
      </c>
      <c r="F5" s="1" t="s">
        <v>638</v>
      </c>
      <c r="G5" s="1" t="s">
        <v>839</v>
      </c>
      <c r="H5" s="2">
        <v>9</v>
      </c>
      <c r="I5" s="2">
        <f t="shared" ca="1" si="0"/>
        <v>111</v>
      </c>
      <c r="J5" s="1" t="s">
        <v>968</v>
      </c>
      <c r="K5" s="1" t="s">
        <v>991</v>
      </c>
      <c r="L5" s="1" t="s">
        <v>35</v>
      </c>
      <c r="M5" s="1" t="s">
        <v>1036</v>
      </c>
      <c r="N5" s="2">
        <v>0</v>
      </c>
      <c r="O5" s="2">
        <v>18</v>
      </c>
      <c r="P5" s="1">
        <v>1</v>
      </c>
      <c r="Q5" s="2">
        <v>1</v>
      </c>
      <c r="R5" s="1">
        <v>14</v>
      </c>
      <c r="S5" s="4"/>
      <c r="T5" s="4"/>
      <c r="U5" s="5"/>
      <c r="V5" s="5"/>
      <c r="W5">
        <v>3</v>
      </c>
      <c r="X5" s="22"/>
      <c r="Y5" s="22"/>
    </row>
    <row r="6" spans="1:26" ht="30" customHeight="1" x14ac:dyDescent="0.25">
      <c r="A6" s="1" t="s">
        <v>179</v>
      </c>
      <c r="B6" s="2">
        <v>5846</v>
      </c>
      <c r="C6" s="1" t="s">
        <v>228</v>
      </c>
      <c r="D6" s="1" t="s">
        <v>433</v>
      </c>
      <c r="E6" s="1" t="s">
        <v>593</v>
      </c>
      <c r="F6" s="1" t="s">
        <v>642</v>
      </c>
      <c r="G6" s="1" t="s">
        <v>842</v>
      </c>
      <c r="H6" s="2">
        <v>9</v>
      </c>
      <c r="I6" s="2">
        <f t="shared" ca="1" si="0"/>
        <v>105</v>
      </c>
      <c r="J6" s="1" t="s">
        <v>978</v>
      </c>
      <c r="K6" s="1" t="s">
        <v>991</v>
      </c>
      <c r="L6" s="1" t="s">
        <v>39</v>
      </c>
      <c r="M6" s="1" t="s">
        <v>1036</v>
      </c>
      <c r="N6" s="2">
        <v>8</v>
      </c>
      <c r="O6" s="2">
        <v>18</v>
      </c>
      <c r="P6" s="1">
        <v>2</v>
      </c>
      <c r="Q6" s="2">
        <v>1</v>
      </c>
      <c r="R6" s="1">
        <v>14</v>
      </c>
      <c r="S6" s="4"/>
      <c r="T6" s="4"/>
      <c r="U6" s="5"/>
      <c r="V6" s="5"/>
      <c r="W6">
        <v>4</v>
      </c>
      <c r="X6" s="22"/>
      <c r="Y6" s="22"/>
    </row>
    <row r="7" spans="1:26" ht="30" customHeight="1" x14ac:dyDescent="0.25">
      <c r="A7" s="1" t="s">
        <v>179</v>
      </c>
      <c r="B7" s="2">
        <v>5986</v>
      </c>
      <c r="C7" s="1" t="s">
        <v>229</v>
      </c>
      <c r="D7" s="1" t="s">
        <v>434</v>
      </c>
      <c r="E7" s="1" t="s">
        <v>593</v>
      </c>
      <c r="F7" s="1" t="s">
        <v>643</v>
      </c>
      <c r="G7" s="1" t="s">
        <v>843</v>
      </c>
      <c r="H7" s="2">
        <v>8</v>
      </c>
      <c r="I7" s="2">
        <f t="shared" ca="1" si="0"/>
        <v>104</v>
      </c>
      <c r="J7" s="1" t="s">
        <v>979</v>
      </c>
      <c r="K7" s="1" t="s">
        <v>991</v>
      </c>
      <c r="L7" s="1" t="s">
        <v>40</v>
      </c>
      <c r="M7" s="1" t="s">
        <v>1037</v>
      </c>
      <c r="N7" s="2">
        <v>0</v>
      </c>
      <c r="O7" s="2">
        <v>18</v>
      </c>
      <c r="P7" s="1">
        <v>1</v>
      </c>
      <c r="Q7" s="2">
        <v>1</v>
      </c>
      <c r="R7" s="1">
        <v>17</v>
      </c>
      <c r="S7" s="4"/>
      <c r="T7" s="4"/>
      <c r="U7" s="5"/>
      <c r="V7" s="5"/>
      <c r="W7">
        <v>5</v>
      </c>
      <c r="X7" s="22"/>
      <c r="Y7" s="22"/>
    </row>
    <row r="8" spans="1:26" ht="30" customHeight="1" x14ac:dyDescent="0.25">
      <c r="A8" s="1" t="s">
        <v>179</v>
      </c>
      <c r="B8" s="2">
        <v>6141</v>
      </c>
      <c r="C8" s="1" t="s">
        <v>230</v>
      </c>
      <c r="D8" s="1" t="s">
        <v>435</v>
      </c>
      <c r="E8" s="1" t="s">
        <v>593</v>
      </c>
      <c r="F8" s="1" t="s">
        <v>644</v>
      </c>
      <c r="G8" s="1" t="s">
        <v>844</v>
      </c>
      <c r="H8" s="2">
        <v>8</v>
      </c>
      <c r="I8" s="2">
        <f t="shared" ca="1" si="0"/>
        <v>101</v>
      </c>
      <c r="J8" s="1" t="s">
        <v>980</v>
      </c>
      <c r="K8" s="1" t="s">
        <v>991</v>
      </c>
      <c r="L8" s="1" t="s">
        <v>41</v>
      </c>
      <c r="M8" s="1" t="s">
        <v>1036</v>
      </c>
      <c r="N8" s="2">
        <v>0</v>
      </c>
      <c r="O8" s="2">
        <v>18</v>
      </c>
      <c r="P8" s="1">
        <v>2</v>
      </c>
      <c r="Q8" s="2">
        <v>2</v>
      </c>
      <c r="R8" s="1" t="s">
        <v>1129</v>
      </c>
      <c r="S8" s="4"/>
      <c r="T8" s="4"/>
      <c r="U8" s="5"/>
      <c r="V8" s="5"/>
      <c r="W8">
        <v>6</v>
      </c>
      <c r="X8" s="22"/>
      <c r="Y8" s="22"/>
    </row>
    <row r="9" spans="1:26" ht="30" customHeight="1" x14ac:dyDescent="0.25">
      <c r="A9" s="1" t="s">
        <v>179</v>
      </c>
      <c r="B9" s="2">
        <v>6675</v>
      </c>
      <c r="C9" s="1" t="s">
        <v>234</v>
      </c>
      <c r="D9" s="1" t="s">
        <v>439</v>
      </c>
      <c r="E9" s="1" t="s">
        <v>593</v>
      </c>
      <c r="F9" s="1" t="s">
        <v>648</v>
      </c>
      <c r="G9" s="1" t="s">
        <v>848</v>
      </c>
      <c r="H9" s="2">
        <v>8</v>
      </c>
      <c r="I9" s="2">
        <f t="shared" ca="1" si="0"/>
        <v>98</v>
      </c>
      <c r="J9" s="1" t="s">
        <v>980</v>
      </c>
      <c r="K9" s="1" t="s">
        <v>991</v>
      </c>
      <c r="L9" s="1" t="s">
        <v>44</v>
      </c>
      <c r="M9" s="1" t="s">
        <v>1039</v>
      </c>
      <c r="N9" s="2">
        <v>0</v>
      </c>
      <c r="O9" s="2">
        <v>18</v>
      </c>
      <c r="P9" s="1">
        <v>2</v>
      </c>
      <c r="Q9" s="2">
        <v>0</v>
      </c>
      <c r="R9" s="1"/>
      <c r="S9" s="4"/>
      <c r="T9" s="4"/>
      <c r="U9" s="5"/>
      <c r="V9" s="5"/>
      <c r="W9">
        <v>7</v>
      </c>
      <c r="X9" s="22"/>
      <c r="Y9" s="22"/>
    </row>
    <row r="10" spans="1:26" ht="30" customHeight="1" x14ac:dyDescent="0.25">
      <c r="A10" s="1" t="s">
        <v>179</v>
      </c>
      <c r="B10" s="2">
        <v>7025</v>
      </c>
      <c r="C10" s="1" t="s">
        <v>238</v>
      </c>
      <c r="D10" s="1" t="s">
        <v>443</v>
      </c>
      <c r="E10" s="1" t="s">
        <v>593</v>
      </c>
      <c r="F10" s="1" t="s">
        <v>652</v>
      </c>
      <c r="G10" s="1" t="s">
        <v>846</v>
      </c>
      <c r="H10" s="2">
        <v>8</v>
      </c>
      <c r="I10" s="2">
        <f t="shared" ca="1" si="0"/>
        <v>97</v>
      </c>
      <c r="J10" s="1" t="s">
        <v>968</v>
      </c>
      <c r="K10" s="1" t="s">
        <v>991</v>
      </c>
      <c r="L10" s="1" t="s">
        <v>46</v>
      </c>
      <c r="M10" s="1" t="s">
        <v>1041</v>
      </c>
      <c r="N10" s="2">
        <v>0</v>
      </c>
      <c r="O10" s="2">
        <v>18</v>
      </c>
      <c r="P10" s="1">
        <v>3</v>
      </c>
      <c r="Q10" s="2">
        <v>3</v>
      </c>
      <c r="R10" s="1" t="s">
        <v>1130</v>
      </c>
      <c r="S10" s="4"/>
      <c r="T10" s="4"/>
      <c r="U10" s="5"/>
      <c r="V10" s="5"/>
      <c r="W10">
        <v>8</v>
      </c>
      <c r="X10" s="22"/>
      <c r="Y10" s="22"/>
    </row>
    <row r="11" spans="1:26" ht="30" customHeight="1" x14ac:dyDescent="0.25">
      <c r="A11" s="1" t="s">
        <v>179</v>
      </c>
      <c r="B11" s="2">
        <v>7147</v>
      </c>
      <c r="C11" s="1" t="s">
        <v>239</v>
      </c>
      <c r="D11" s="1" t="s">
        <v>444</v>
      </c>
      <c r="E11" s="1" t="s">
        <v>595</v>
      </c>
      <c r="F11" s="1" t="s">
        <v>653</v>
      </c>
      <c r="G11" s="1" t="s">
        <v>829</v>
      </c>
      <c r="H11" s="2">
        <v>8</v>
      </c>
      <c r="I11" s="2">
        <f t="shared" ca="1" si="0"/>
        <v>94</v>
      </c>
      <c r="J11" s="1" t="s">
        <v>981</v>
      </c>
      <c r="K11" s="1" t="s">
        <v>991</v>
      </c>
      <c r="L11" s="1" t="s">
        <v>1003</v>
      </c>
      <c r="M11" s="1" t="s">
        <v>1042</v>
      </c>
      <c r="N11" s="2">
        <v>0</v>
      </c>
      <c r="O11" s="2">
        <v>18</v>
      </c>
      <c r="P11" s="1">
        <v>2</v>
      </c>
      <c r="Q11" s="2">
        <v>2</v>
      </c>
      <c r="R11" s="1" t="s">
        <v>1131</v>
      </c>
      <c r="S11" s="4"/>
      <c r="T11" s="4"/>
      <c r="U11" s="5"/>
      <c r="V11" s="5"/>
      <c r="W11">
        <v>9</v>
      </c>
      <c r="X11" s="22"/>
      <c r="Y11" s="22"/>
    </row>
    <row r="12" spans="1:26" ht="30" customHeight="1" x14ac:dyDescent="0.25">
      <c r="A12" s="1" t="s">
        <v>179</v>
      </c>
      <c r="B12" s="2">
        <v>7642</v>
      </c>
      <c r="C12" s="1" t="s">
        <v>243</v>
      </c>
      <c r="D12" s="1" t="s">
        <v>448</v>
      </c>
      <c r="E12" s="1" t="s">
        <v>593</v>
      </c>
      <c r="F12" s="1" t="s">
        <v>657</v>
      </c>
      <c r="G12" s="1" t="s">
        <v>854</v>
      </c>
      <c r="H12" s="2">
        <v>7</v>
      </c>
      <c r="I12" s="2">
        <f t="shared" ca="1" si="0"/>
        <v>91</v>
      </c>
      <c r="J12" s="1" t="s">
        <v>968</v>
      </c>
      <c r="K12" s="1" t="s">
        <v>991</v>
      </c>
      <c r="L12" s="1" t="s">
        <v>50</v>
      </c>
      <c r="M12" s="1" t="s">
        <v>1037</v>
      </c>
      <c r="N12" s="2">
        <v>5</v>
      </c>
      <c r="O12" s="2">
        <v>18</v>
      </c>
      <c r="P12" s="1">
        <v>3</v>
      </c>
      <c r="Q12" s="2">
        <v>2</v>
      </c>
      <c r="R12" s="1" t="s">
        <v>1135</v>
      </c>
      <c r="S12" s="4"/>
      <c r="T12" s="4"/>
      <c r="U12" s="5"/>
      <c r="V12" s="5"/>
      <c r="X12" s="22"/>
      <c r="Y12" s="22"/>
    </row>
    <row r="13" spans="1:26" ht="30" customHeight="1" x14ac:dyDescent="0.25">
      <c r="A13" s="1" t="s">
        <v>179</v>
      </c>
      <c r="B13" s="2">
        <v>8456</v>
      </c>
      <c r="C13" s="1" t="s">
        <v>250</v>
      </c>
      <c r="D13" s="1" t="s">
        <v>455</v>
      </c>
      <c r="E13" s="1" t="s">
        <v>593</v>
      </c>
      <c r="F13" s="1" t="s">
        <v>664</v>
      </c>
      <c r="G13" s="1" t="s">
        <v>861</v>
      </c>
      <c r="H13" s="2">
        <v>7</v>
      </c>
      <c r="I13" s="2">
        <f t="shared" ca="1" si="0"/>
        <v>87</v>
      </c>
      <c r="J13" s="1" t="s">
        <v>979</v>
      </c>
      <c r="K13" s="1" t="s">
        <v>991</v>
      </c>
      <c r="L13" s="1" t="s">
        <v>56</v>
      </c>
      <c r="M13" s="1" t="s">
        <v>1036</v>
      </c>
      <c r="N13" s="2">
        <v>0</v>
      </c>
      <c r="O13" s="2">
        <v>18</v>
      </c>
      <c r="P13" s="1">
        <v>1</v>
      </c>
      <c r="Q13" s="2">
        <v>1</v>
      </c>
      <c r="R13" s="1">
        <v>17</v>
      </c>
      <c r="S13" s="4"/>
      <c r="T13" s="4"/>
      <c r="U13" s="5"/>
      <c r="V13" s="5"/>
      <c r="X13" s="22"/>
      <c r="Y13" s="22"/>
    </row>
    <row r="14" spans="1:26" ht="30" customHeight="1" x14ac:dyDescent="0.25">
      <c r="A14" s="1" t="s">
        <v>179</v>
      </c>
      <c r="B14" s="2">
        <v>8318</v>
      </c>
      <c r="C14" s="1" t="s">
        <v>249</v>
      </c>
      <c r="D14" s="1" t="s">
        <v>454</v>
      </c>
      <c r="E14" s="1" t="s">
        <v>593</v>
      </c>
      <c r="F14" s="1" t="s">
        <v>663</v>
      </c>
      <c r="G14" s="1" t="s">
        <v>860</v>
      </c>
      <c r="H14" s="2">
        <v>7</v>
      </c>
      <c r="I14" s="2">
        <f t="shared" ca="1" si="0"/>
        <v>83</v>
      </c>
      <c r="J14" s="1" t="s">
        <v>980</v>
      </c>
      <c r="K14" s="1" t="s">
        <v>991</v>
      </c>
      <c r="L14" s="1" t="s">
        <v>55</v>
      </c>
      <c r="M14" s="1" t="s">
        <v>1044</v>
      </c>
      <c r="N14" s="2">
        <v>0</v>
      </c>
      <c r="O14" s="2">
        <v>18</v>
      </c>
      <c r="P14" s="1">
        <v>1</v>
      </c>
      <c r="Q14" s="2">
        <v>1</v>
      </c>
      <c r="R14" s="1">
        <v>10</v>
      </c>
      <c r="S14" s="4"/>
      <c r="T14" s="4"/>
      <c r="U14" s="5"/>
      <c r="V14" s="5"/>
      <c r="X14" s="22"/>
      <c r="Y14" s="22"/>
    </row>
    <row r="15" spans="1:26" ht="30" customHeight="1" x14ac:dyDescent="0.25">
      <c r="A15" s="1" t="s">
        <v>179</v>
      </c>
      <c r="B15" s="2">
        <v>8603</v>
      </c>
      <c r="C15" s="1" t="s">
        <v>254</v>
      </c>
      <c r="D15" s="1" t="s">
        <v>459</v>
      </c>
      <c r="E15" s="1" t="s">
        <v>593</v>
      </c>
      <c r="F15" s="1" t="s">
        <v>668</v>
      </c>
      <c r="G15" s="1" t="s">
        <v>864</v>
      </c>
      <c r="H15" s="2">
        <v>7</v>
      </c>
      <c r="I15" s="2">
        <f t="shared" ca="1" si="0"/>
        <v>81</v>
      </c>
      <c r="J15" s="1" t="s">
        <v>978</v>
      </c>
      <c r="K15" s="1" t="s">
        <v>991</v>
      </c>
      <c r="L15" s="1" t="s">
        <v>59</v>
      </c>
      <c r="M15" s="1" t="s">
        <v>1036</v>
      </c>
      <c r="N15" s="2">
        <v>0</v>
      </c>
      <c r="O15" s="2">
        <v>18</v>
      </c>
      <c r="P15" s="1">
        <v>2</v>
      </c>
      <c r="Q15" s="2">
        <v>2</v>
      </c>
      <c r="R15" s="1" t="s">
        <v>1138</v>
      </c>
      <c r="S15" s="4"/>
      <c r="T15" s="4"/>
      <c r="U15" s="5"/>
      <c r="V15" s="5"/>
      <c r="X15" s="22"/>
      <c r="Y15" s="22"/>
    </row>
    <row r="16" spans="1:26" ht="30" customHeight="1" x14ac:dyDescent="0.25">
      <c r="A16" s="1" t="s">
        <v>179</v>
      </c>
      <c r="B16" s="2">
        <v>7591</v>
      </c>
      <c r="C16" s="1" t="s">
        <v>242</v>
      </c>
      <c r="D16" s="1" t="s">
        <v>447</v>
      </c>
      <c r="E16" s="1" t="s">
        <v>593</v>
      </c>
      <c r="F16" s="1" t="s">
        <v>656</v>
      </c>
      <c r="G16" s="1" t="s">
        <v>853</v>
      </c>
      <c r="H16" s="2">
        <v>6</v>
      </c>
      <c r="I16" s="2">
        <f t="shared" ca="1" si="0"/>
        <v>80</v>
      </c>
      <c r="J16" s="1" t="s">
        <v>981</v>
      </c>
      <c r="K16" s="1" t="s">
        <v>991</v>
      </c>
      <c r="L16" s="1" t="s">
        <v>49</v>
      </c>
      <c r="M16" s="1" t="s">
        <v>1036</v>
      </c>
      <c r="N16" s="2">
        <v>0</v>
      </c>
      <c r="O16" s="2">
        <v>18</v>
      </c>
      <c r="P16" s="1">
        <v>3</v>
      </c>
      <c r="Q16" s="2">
        <v>2</v>
      </c>
      <c r="R16" s="1" t="s">
        <v>1134</v>
      </c>
      <c r="S16" s="4"/>
      <c r="T16" s="4"/>
      <c r="U16" s="5"/>
      <c r="V16" s="5"/>
      <c r="W16">
        <v>10</v>
      </c>
      <c r="X16" s="22"/>
      <c r="Y16" s="22"/>
    </row>
    <row r="17" spans="1:25" ht="30" customHeight="1" x14ac:dyDescent="0.25">
      <c r="A17" s="1" t="s">
        <v>179</v>
      </c>
      <c r="B17" s="2">
        <v>8741</v>
      </c>
      <c r="C17" s="1" t="s">
        <v>258</v>
      </c>
      <c r="D17" s="1" t="s">
        <v>463</v>
      </c>
      <c r="E17" s="1" t="s">
        <v>593</v>
      </c>
      <c r="F17" s="1" t="s">
        <v>672</v>
      </c>
      <c r="G17" s="1" t="s">
        <v>868</v>
      </c>
      <c r="H17" s="2">
        <v>6</v>
      </c>
      <c r="I17" s="2">
        <f t="shared" ca="1" si="0"/>
        <v>77</v>
      </c>
      <c r="J17" s="1" t="s">
        <v>964</v>
      </c>
      <c r="K17" s="1" t="s">
        <v>991</v>
      </c>
      <c r="L17" s="1" t="s">
        <v>63</v>
      </c>
      <c r="M17" s="1" t="s">
        <v>1026</v>
      </c>
      <c r="N17" s="2">
        <v>5</v>
      </c>
      <c r="O17" s="2">
        <v>18</v>
      </c>
      <c r="P17" s="1">
        <v>1</v>
      </c>
      <c r="Q17" s="2">
        <v>1</v>
      </c>
      <c r="R17" s="1">
        <v>13</v>
      </c>
      <c r="S17" s="4"/>
      <c r="T17" s="4"/>
      <c r="U17" s="5"/>
      <c r="V17" s="5"/>
      <c r="X17" s="22"/>
      <c r="Y17" s="22"/>
    </row>
    <row r="18" spans="1:25" ht="30" customHeight="1" x14ac:dyDescent="0.25">
      <c r="A18" s="1" t="s">
        <v>179</v>
      </c>
      <c r="B18" s="2">
        <v>8813</v>
      </c>
      <c r="C18" s="1" t="s">
        <v>264</v>
      </c>
      <c r="D18" s="1" t="s">
        <v>469</v>
      </c>
      <c r="E18" s="1" t="s">
        <v>593</v>
      </c>
      <c r="F18" s="1" t="s">
        <v>678</v>
      </c>
      <c r="G18" s="1" t="s">
        <v>873</v>
      </c>
      <c r="H18" s="2">
        <v>6</v>
      </c>
      <c r="I18" s="2">
        <f t="shared" ca="1" si="0"/>
        <v>70</v>
      </c>
      <c r="J18" s="1" t="s">
        <v>979</v>
      </c>
      <c r="K18" s="1" t="s">
        <v>991</v>
      </c>
      <c r="L18" s="1" t="s">
        <v>68</v>
      </c>
      <c r="M18" s="1" t="s">
        <v>1036</v>
      </c>
      <c r="N18" s="2">
        <v>5</v>
      </c>
      <c r="O18" s="2">
        <v>18</v>
      </c>
      <c r="P18" s="1">
        <v>2</v>
      </c>
      <c r="Q18" s="2">
        <v>2</v>
      </c>
      <c r="R18" s="1" t="s">
        <v>1140</v>
      </c>
      <c r="S18" s="4"/>
      <c r="T18" s="4"/>
      <c r="U18" s="5"/>
      <c r="V18" s="5"/>
      <c r="X18" s="22"/>
      <c r="Y18" s="22"/>
    </row>
    <row r="19" spans="1:25" ht="30" customHeight="1" x14ac:dyDescent="0.25">
      <c r="A19" s="1" t="s">
        <v>179</v>
      </c>
      <c r="B19" s="2">
        <v>10748</v>
      </c>
      <c r="C19" s="1" t="s">
        <v>292</v>
      </c>
      <c r="D19" s="1" t="s">
        <v>497</v>
      </c>
      <c r="E19" s="1" t="s">
        <v>593</v>
      </c>
      <c r="F19" s="1" t="s">
        <v>706</v>
      </c>
      <c r="G19" s="1" t="s">
        <v>887</v>
      </c>
      <c r="H19" s="2">
        <v>4</v>
      </c>
      <c r="I19" s="2">
        <f t="shared" ca="1" si="0"/>
        <v>54</v>
      </c>
      <c r="J19" s="1" t="s">
        <v>979</v>
      </c>
      <c r="K19" s="1" t="s">
        <v>991</v>
      </c>
      <c r="L19" s="1"/>
      <c r="M19" s="1" t="s">
        <v>1025</v>
      </c>
      <c r="N19" s="2">
        <v>0</v>
      </c>
      <c r="O19" s="2">
        <v>18</v>
      </c>
      <c r="P19" s="1">
        <v>1</v>
      </c>
      <c r="Q19" s="2">
        <v>1</v>
      </c>
      <c r="R19" s="1">
        <v>20</v>
      </c>
      <c r="S19" s="4"/>
      <c r="T19" s="4"/>
      <c r="U19" s="5"/>
      <c r="V19" s="5"/>
      <c r="X19" s="22"/>
      <c r="Y19" s="22"/>
    </row>
    <row r="20" spans="1:25" ht="30" customHeight="1" x14ac:dyDescent="0.25">
      <c r="A20" s="1" t="s">
        <v>179</v>
      </c>
      <c r="B20" s="2">
        <v>10805</v>
      </c>
      <c r="C20" s="1" t="s">
        <v>293</v>
      </c>
      <c r="D20" s="1" t="s">
        <v>498</v>
      </c>
      <c r="E20" s="1" t="s">
        <v>593</v>
      </c>
      <c r="F20" s="1" t="s">
        <v>707</v>
      </c>
      <c r="G20" s="1" t="s">
        <v>888</v>
      </c>
      <c r="H20" s="2">
        <v>4</v>
      </c>
      <c r="I20" s="2">
        <f t="shared" ca="1" si="0"/>
        <v>53</v>
      </c>
      <c r="J20" s="1" t="s">
        <v>981</v>
      </c>
      <c r="K20" s="1" t="s">
        <v>991</v>
      </c>
      <c r="L20" s="1" t="s">
        <v>95</v>
      </c>
      <c r="M20" s="1" t="s">
        <v>1026</v>
      </c>
      <c r="N20" s="2">
        <v>5</v>
      </c>
      <c r="O20" s="2">
        <v>18</v>
      </c>
      <c r="P20" s="1">
        <v>2</v>
      </c>
      <c r="Q20" s="2">
        <v>2</v>
      </c>
      <c r="R20" s="1" t="s">
        <v>1150</v>
      </c>
      <c r="S20" s="4"/>
      <c r="T20" s="4"/>
      <c r="U20" s="5"/>
      <c r="V20" s="5"/>
      <c r="X20" s="22"/>
      <c r="Y20" s="22"/>
    </row>
    <row r="21" spans="1:25" ht="30" customHeight="1" x14ac:dyDescent="0.25">
      <c r="A21" s="1" t="s">
        <v>179</v>
      </c>
      <c r="B21" s="2">
        <v>11372</v>
      </c>
      <c r="C21" s="1" t="s">
        <v>296</v>
      </c>
      <c r="D21" s="1" t="s">
        <v>501</v>
      </c>
      <c r="E21" s="1" t="s">
        <v>593</v>
      </c>
      <c r="F21" s="1" t="s">
        <v>710</v>
      </c>
      <c r="G21" s="1" t="s">
        <v>891</v>
      </c>
      <c r="H21" s="2">
        <v>4</v>
      </c>
      <c r="I21" s="2">
        <f t="shared" ca="1" si="0"/>
        <v>48</v>
      </c>
      <c r="J21" s="1" t="s">
        <v>964</v>
      </c>
      <c r="K21" s="1" t="s">
        <v>991</v>
      </c>
      <c r="L21" s="1" t="s">
        <v>98</v>
      </c>
      <c r="M21" s="1" t="s">
        <v>1022</v>
      </c>
      <c r="N21" s="2">
        <v>0</v>
      </c>
      <c r="O21" s="2">
        <v>18</v>
      </c>
      <c r="P21" s="1">
        <v>2</v>
      </c>
      <c r="Q21" s="2">
        <v>2</v>
      </c>
      <c r="R21" s="1" t="s">
        <v>1151</v>
      </c>
      <c r="S21" s="4"/>
      <c r="T21" s="4"/>
      <c r="U21" s="5"/>
      <c r="V21" s="5"/>
      <c r="X21" s="22"/>
      <c r="Y21" s="22"/>
    </row>
    <row r="22" spans="1:25" ht="30" customHeight="1" x14ac:dyDescent="0.25">
      <c r="A22" s="1" t="s">
        <v>179</v>
      </c>
      <c r="B22" s="2">
        <v>11596</v>
      </c>
      <c r="C22" s="1" t="s">
        <v>300</v>
      </c>
      <c r="D22" s="1" t="s">
        <v>505</v>
      </c>
      <c r="E22" s="1" t="s">
        <v>593</v>
      </c>
      <c r="F22" s="1" t="s">
        <v>714</v>
      </c>
      <c r="G22" s="1" t="s">
        <v>893</v>
      </c>
      <c r="H22" s="2">
        <v>4</v>
      </c>
      <c r="I22" s="2">
        <f t="shared" ca="1" si="0"/>
        <v>46</v>
      </c>
      <c r="J22" s="1" t="s">
        <v>981</v>
      </c>
      <c r="K22" s="1" t="s">
        <v>991</v>
      </c>
      <c r="L22" s="1" t="s">
        <v>100</v>
      </c>
      <c r="M22" s="1" t="s">
        <v>1056</v>
      </c>
      <c r="N22" s="2">
        <v>5</v>
      </c>
      <c r="O22" s="2">
        <v>18</v>
      </c>
      <c r="P22" s="1">
        <v>1</v>
      </c>
      <c r="Q22" s="2">
        <v>1</v>
      </c>
      <c r="R22" s="1">
        <v>16</v>
      </c>
      <c r="S22" s="4"/>
      <c r="T22" s="4"/>
      <c r="U22" s="5"/>
      <c r="V22" s="5"/>
      <c r="X22" s="22"/>
      <c r="Y22" s="22"/>
    </row>
    <row r="23" spans="1:25" ht="30" customHeight="1" x14ac:dyDescent="0.25">
      <c r="A23" s="1" t="s">
        <v>179</v>
      </c>
      <c r="B23" s="2">
        <v>12283</v>
      </c>
      <c r="C23" s="1" t="s">
        <v>310</v>
      </c>
      <c r="D23" s="1" t="s">
        <v>515</v>
      </c>
      <c r="E23" s="1" t="s">
        <v>593</v>
      </c>
      <c r="F23" s="1" t="s">
        <v>724</v>
      </c>
      <c r="G23" s="1" t="s">
        <v>902</v>
      </c>
      <c r="H23" s="2">
        <v>3</v>
      </c>
      <c r="I23" s="2">
        <f t="shared" ca="1" si="0"/>
        <v>39</v>
      </c>
      <c r="J23" s="1" t="s">
        <v>979</v>
      </c>
      <c r="K23" s="1" t="s">
        <v>991</v>
      </c>
      <c r="L23" s="1" t="s">
        <v>107</v>
      </c>
      <c r="M23" s="1" t="s">
        <v>1063</v>
      </c>
      <c r="N23" s="2">
        <v>0</v>
      </c>
      <c r="O23" s="2">
        <v>18</v>
      </c>
      <c r="P23" s="1">
        <v>1</v>
      </c>
      <c r="Q23" s="2">
        <v>1</v>
      </c>
      <c r="R23" s="1">
        <v>14</v>
      </c>
      <c r="S23" s="4"/>
      <c r="T23" s="4"/>
      <c r="U23" s="5"/>
      <c r="V23" s="5"/>
      <c r="X23" s="22"/>
      <c r="Y23" s="22"/>
    </row>
    <row r="24" spans="1:25" ht="30" customHeight="1" x14ac:dyDescent="0.25">
      <c r="A24" s="1" t="s">
        <v>179</v>
      </c>
      <c r="B24" s="2">
        <v>12636</v>
      </c>
      <c r="C24" s="1" t="s">
        <v>316</v>
      </c>
      <c r="D24" s="1" t="s">
        <v>521</v>
      </c>
      <c r="E24" s="1" t="s">
        <v>595</v>
      </c>
      <c r="F24" s="1" t="s">
        <v>730</v>
      </c>
      <c r="G24" s="1" t="s">
        <v>908</v>
      </c>
      <c r="H24" s="2">
        <v>3</v>
      </c>
      <c r="I24" s="2">
        <f t="shared" ca="1" si="0"/>
        <v>38</v>
      </c>
      <c r="J24" s="1" t="s">
        <v>964</v>
      </c>
      <c r="K24" s="1" t="s">
        <v>991</v>
      </c>
      <c r="L24" s="1" t="s">
        <v>112</v>
      </c>
      <c r="M24" s="1" t="s">
        <v>1067</v>
      </c>
      <c r="N24" s="2">
        <v>0</v>
      </c>
      <c r="O24" s="2">
        <v>18</v>
      </c>
      <c r="P24" s="1">
        <v>2</v>
      </c>
      <c r="Q24" s="2">
        <v>0</v>
      </c>
      <c r="R24" s="1"/>
      <c r="S24" s="4"/>
      <c r="T24" s="4"/>
      <c r="U24" s="5"/>
      <c r="V24" s="5"/>
      <c r="X24" s="22"/>
      <c r="Y24" s="22"/>
    </row>
    <row r="25" spans="1:25" ht="30" customHeight="1" x14ac:dyDescent="0.25">
      <c r="A25" s="1" t="s">
        <v>179</v>
      </c>
      <c r="B25" s="2">
        <v>12640</v>
      </c>
      <c r="C25" s="1" t="s">
        <v>318</v>
      </c>
      <c r="D25" s="1" t="s">
        <v>523</v>
      </c>
      <c r="E25" s="1" t="s">
        <v>593</v>
      </c>
      <c r="F25" s="1" t="s">
        <v>732</v>
      </c>
      <c r="G25" s="1" t="s">
        <v>908</v>
      </c>
      <c r="H25" s="2">
        <v>3</v>
      </c>
      <c r="I25" s="2">
        <f t="shared" ca="1" si="0"/>
        <v>38</v>
      </c>
      <c r="J25" s="1" t="s">
        <v>978</v>
      </c>
      <c r="K25" s="1" t="s">
        <v>991</v>
      </c>
      <c r="L25" s="1" t="s">
        <v>114</v>
      </c>
      <c r="M25" s="1" t="s">
        <v>1069</v>
      </c>
      <c r="N25" s="2">
        <v>0</v>
      </c>
      <c r="O25" s="2">
        <v>18</v>
      </c>
      <c r="P25" s="1">
        <v>2</v>
      </c>
      <c r="Q25" s="2">
        <v>2</v>
      </c>
      <c r="R25" s="1" t="s">
        <v>1139</v>
      </c>
      <c r="S25" s="4"/>
      <c r="T25" s="4"/>
      <c r="U25" s="5"/>
      <c r="V25" s="5"/>
      <c r="X25" s="22"/>
      <c r="Y25" s="22"/>
    </row>
    <row r="26" spans="1:25" ht="30" customHeight="1" x14ac:dyDescent="0.25">
      <c r="A26" s="1" t="s">
        <v>179</v>
      </c>
      <c r="B26" s="2">
        <v>12641</v>
      </c>
      <c r="C26" s="1" t="s">
        <v>319</v>
      </c>
      <c r="D26" s="1" t="s">
        <v>524</v>
      </c>
      <c r="E26" s="1" t="s">
        <v>593</v>
      </c>
      <c r="F26" s="1" t="s">
        <v>733</v>
      </c>
      <c r="G26" s="1" t="s">
        <v>908</v>
      </c>
      <c r="H26" s="2">
        <v>3</v>
      </c>
      <c r="I26" s="2">
        <f t="shared" ca="1" si="0"/>
        <v>38</v>
      </c>
      <c r="J26" s="1" t="s">
        <v>988</v>
      </c>
      <c r="K26" s="1" t="s">
        <v>991</v>
      </c>
      <c r="L26" s="1" t="s">
        <v>115</v>
      </c>
      <c r="M26" s="1" t="s">
        <v>1070</v>
      </c>
      <c r="N26" s="2">
        <v>0</v>
      </c>
      <c r="O26" s="2">
        <v>18</v>
      </c>
      <c r="P26" s="1">
        <v>2</v>
      </c>
      <c r="Q26" s="2">
        <v>1</v>
      </c>
      <c r="R26" s="1">
        <v>14</v>
      </c>
      <c r="S26" s="4"/>
      <c r="T26" s="4"/>
      <c r="U26" s="5"/>
      <c r="V26" s="5"/>
      <c r="X26" s="22"/>
      <c r="Y26" s="22"/>
    </row>
    <row r="27" spans="1:25" ht="30" customHeight="1" x14ac:dyDescent="0.25">
      <c r="A27" s="1" t="s">
        <v>179</v>
      </c>
      <c r="B27" s="2">
        <v>12644</v>
      </c>
      <c r="C27" s="1" t="s">
        <v>320</v>
      </c>
      <c r="D27" s="1" t="s">
        <v>525</v>
      </c>
      <c r="E27" s="1" t="s">
        <v>593</v>
      </c>
      <c r="F27" s="1" t="s">
        <v>734</v>
      </c>
      <c r="G27" s="1" t="s">
        <v>908</v>
      </c>
      <c r="H27" s="2">
        <v>3</v>
      </c>
      <c r="I27" s="2">
        <f t="shared" ca="1" si="0"/>
        <v>38</v>
      </c>
      <c r="J27" s="1" t="s">
        <v>980</v>
      </c>
      <c r="K27" s="1" t="s">
        <v>991</v>
      </c>
      <c r="L27" s="1" t="s">
        <v>116</v>
      </c>
      <c r="M27" s="1" t="s">
        <v>1070</v>
      </c>
      <c r="N27" s="2">
        <v>0</v>
      </c>
      <c r="O27" s="2">
        <v>18</v>
      </c>
      <c r="P27" s="1">
        <v>2</v>
      </c>
      <c r="Q27" s="2">
        <v>1</v>
      </c>
      <c r="R27" s="1">
        <v>15</v>
      </c>
      <c r="S27" s="4"/>
      <c r="T27" s="4"/>
      <c r="U27" s="5"/>
      <c r="V27" s="5"/>
      <c r="X27" s="22"/>
      <c r="Y27" s="22"/>
    </row>
    <row r="28" spans="1:25" ht="30" customHeight="1" x14ac:dyDescent="0.25">
      <c r="A28" s="1" t="s">
        <v>179</v>
      </c>
      <c r="B28" s="2">
        <v>12645</v>
      </c>
      <c r="C28" s="1" t="s">
        <v>321</v>
      </c>
      <c r="D28" s="1" t="s">
        <v>526</v>
      </c>
      <c r="E28" s="1" t="s">
        <v>593</v>
      </c>
      <c r="F28" s="1" t="s">
        <v>735</v>
      </c>
      <c r="G28" s="1" t="s">
        <v>908</v>
      </c>
      <c r="H28" s="2">
        <v>3</v>
      </c>
      <c r="I28" s="2">
        <f t="shared" ca="1" si="0"/>
        <v>38</v>
      </c>
      <c r="J28" s="1" t="s">
        <v>988</v>
      </c>
      <c r="K28" s="1" t="s">
        <v>991</v>
      </c>
      <c r="L28" s="1" t="s">
        <v>117</v>
      </c>
      <c r="M28" s="1" t="s">
        <v>1069</v>
      </c>
      <c r="N28" s="2">
        <v>5</v>
      </c>
      <c r="O28" s="2">
        <v>18</v>
      </c>
      <c r="P28" s="1">
        <v>2</v>
      </c>
      <c r="Q28" s="2">
        <v>2</v>
      </c>
      <c r="R28" s="1" t="s">
        <v>1122</v>
      </c>
      <c r="S28" s="4"/>
      <c r="T28" s="4"/>
      <c r="U28" s="5"/>
      <c r="V28" s="5"/>
      <c r="X28" s="22"/>
      <c r="Y28" s="22"/>
    </row>
    <row r="29" spans="1:25" ht="30" customHeight="1" x14ac:dyDescent="0.25">
      <c r="A29" s="1" t="s">
        <v>179</v>
      </c>
      <c r="B29" s="2">
        <v>12646</v>
      </c>
      <c r="C29" s="1" t="s">
        <v>322</v>
      </c>
      <c r="D29" s="1" t="s">
        <v>527</v>
      </c>
      <c r="E29" s="1" t="s">
        <v>593</v>
      </c>
      <c r="F29" s="1" t="s">
        <v>736</v>
      </c>
      <c r="G29" s="1" t="s">
        <v>908</v>
      </c>
      <c r="H29" s="2">
        <v>3</v>
      </c>
      <c r="I29" s="2">
        <f t="shared" ca="1" si="0"/>
        <v>38</v>
      </c>
      <c r="J29" s="1" t="s">
        <v>980</v>
      </c>
      <c r="K29" s="1" t="s">
        <v>991</v>
      </c>
      <c r="L29" s="1" t="s">
        <v>118</v>
      </c>
      <c r="M29" s="1" t="s">
        <v>1069</v>
      </c>
      <c r="N29" s="2">
        <v>0</v>
      </c>
      <c r="O29" s="2">
        <v>18</v>
      </c>
      <c r="P29" s="1">
        <v>2</v>
      </c>
      <c r="Q29" s="2">
        <v>2</v>
      </c>
      <c r="R29" s="1" t="s">
        <v>1155</v>
      </c>
      <c r="S29" s="4"/>
      <c r="T29" s="4"/>
      <c r="U29" s="5"/>
      <c r="V29" s="5"/>
      <c r="X29" s="22"/>
      <c r="Y29" s="22"/>
    </row>
    <row r="30" spans="1:25" ht="30" customHeight="1" x14ac:dyDescent="0.25">
      <c r="A30" s="1" t="s">
        <v>179</v>
      </c>
      <c r="B30" s="2">
        <v>12650</v>
      </c>
      <c r="C30" s="1" t="s">
        <v>324</v>
      </c>
      <c r="D30" s="1" t="s">
        <v>529</v>
      </c>
      <c r="E30" s="1" t="s">
        <v>595</v>
      </c>
      <c r="F30" s="1" t="s">
        <v>738</v>
      </c>
      <c r="G30" s="1" t="s">
        <v>908</v>
      </c>
      <c r="H30" s="2">
        <v>3</v>
      </c>
      <c r="I30" s="2">
        <f t="shared" ca="1" si="0"/>
        <v>38</v>
      </c>
      <c r="J30" s="1" t="s">
        <v>980</v>
      </c>
      <c r="K30" s="1" t="s">
        <v>991</v>
      </c>
      <c r="L30" s="1" t="s">
        <v>120</v>
      </c>
      <c r="M30" s="1" t="s">
        <v>1071</v>
      </c>
      <c r="N30" s="2">
        <v>0</v>
      </c>
      <c r="O30" s="2">
        <v>18</v>
      </c>
      <c r="P30" s="1">
        <v>1</v>
      </c>
      <c r="Q30" s="2">
        <v>0</v>
      </c>
      <c r="R30" s="1"/>
      <c r="S30" s="4"/>
      <c r="T30" s="4"/>
      <c r="U30" s="5"/>
      <c r="V30" s="5"/>
      <c r="X30" s="22"/>
      <c r="Y30" s="22"/>
    </row>
    <row r="31" spans="1:25" ht="30" customHeight="1" x14ac:dyDescent="0.25">
      <c r="A31" s="1" t="s">
        <v>179</v>
      </c>
      <c r="B31" s="2">
        <v>12651</v>
      </c>
      <c r="C31" s="1" t="s">
        <v>325</v>
      </c>
      <c r="D31" s="1" t="s">
        <v>530</v>
      </c>
      <c r="E31" s="1" t="s">
        <v>595</v>
      </c>
      <c r="F31" s="1" t="s">
        <v>739</v>
      </c>
      <c r="G31" s="1" t="s">
        <v>908</v>
      </c>
      <c r="H31" s="2">
        <v>3</v>
      </c>
      <c r="I31" s="2">
        <f t="shared" ca="1" si="0"/>
        <v>38</v>
      </c>
      <c r="J31" s="1" t="s">
        <v>988</v>
      </c>
      <c r="K31" s="1" t="s">
        <v>991</v>
      </c>
      <c r="L31" s="1" t="s">
        <v>121</v>
      </c>
      <c r="M31" s="1" t="s">
        <v>1061</v>
      </c>
      <c r="N31" s="2">
        <v>0</v>
      </c>
      <c r="O31" s="2">
        <v>18</v>
      </c>
      <c r="P31" s="1">
        <v>2</v>
      </c>
      <c r="Q31" s="2">
        <v>0</v>
      </c>
      <c r="R31" s="1"/>
      <c r="S31" s="4"/>
      <c r="T31" s="4"/>
      <c r="U31" s="5"/>
      <c r="V31" s="5"/>
      <c r="X31" s="22"/>
      <c r="Y31" s="22"/>
    </row>
    <row r="32" spans="1:25" ht="30" customHeight="1" x14ac:dyDescent="0.25">
      <c r="A32" s="1" t="s">
        <v>179</v>
      </c>
      <c r="B32" s="2">
        <v>12653</v>
      </c>
      <c r="C32" s="1" t="s">
        <v>327</v>
      </c>
      <c r="D32" s="1" t="s">
        <v>532</v>
      </c>
      <c r="E32" s="1" t="s">
        <v>593</v>
      </c>
      <c r="F32" s="1" t="s">
        <v>741</v>
      </c>
      <c r="G32" s="1" t="s">
        <v>908</v>
      </c>
      <c r="H32" s="2">
        <v>3</v>
      </c>
      <c r="I32" s="2">
        <f t="shared" ca="1" si="0"/>
        <v>38</v>
      </c>
      <c r="J32" s="1" t="s">
        <v>979</v>
      </c>
      <c r="K32" s="1" t="s">
        <v>991</v>
      </c>
      <c r="L32" s="1" t="s">
        <v>122</v>
      </c>
      <c r="M32" s="1" t="s">
        <v>1069</v>
      </c>
      <c r="N32" s="2">
        <v>0</v>
      </c>
      <c r="O32" s="2">
        <v>18</v>
      </c>
      <c r="P32" s="1">
        <v>1</v>
      </c>
      <c r="Q32" s="2">
        <v>1</v>
      </c>
      <c r="R32" s="1">
        <v>12</v>
      </c>
      <c r="S32" s="4"/>
      <c r="T32" s="4"/>
      <c r="U32" s="5"/>
      <c r="V32" s="5"/>
      <c r="X32" s="22"/>
      <c r="Y32" s="22"/>
    </row>
    <row r="33" spans="1:25" ht="30" customHeight="1" x14ac:dyDescent="0.25">
      <c r="A33" s="1" t="s">
        <v>179</v>
      </c>
      <c r="B33" s="2">
        <v>12654</v>
      </c>
      <c r="C33" s="1" t="s">
        <v>328</v>
      </c>
      <c r="D33" s="1" t="s">
        <v>533</v>
      </c>
      <c r="E33" s="1" t="s">
        <v>593</v>
      </c>
      <c r="F33" s="1" t="s">
        <v>742</v>
      </c>
      <c r="G33" s="1" t="s">
        <v>908</v>
      </c>
      <c r="H33" s="2">
        <v>3</v>
      </c>
      <c r="I33" s="2">
        <f t="shared" ca="1" si="0"/>
        <v>38</v>
      </c>
      <c r="J33" s="1" t="s">
        <v>968</v>
      </c>
      <c r="K33" s="1" t="s">
        <v>991</v>
      </c>
      <c r="L33" s="1" t="s">
        <v>1014</v>
      </c>
      <c r="M33" s="1" t="s">
        <v>1069</v>
      </c>
      <c r="N33" s="2">
        <v>0</v>
      </c>
      <c r="O33" s="2">
        <v>18</v>
      </c>
      <c r="P33" s="1">
        <v>2</v>
      </c>
      <c r="Q33" s="2">
        <v>1</v>
      </c>
      <c r="R33" s="1">
        <v>16</v>
      </c>
      <c r="S33" s="4"/>
      <c r="T33" s="4"/>
      <c r="U33" s="5"/>
      <c r="V33" s="5"/>
      <c r="X33" s="22"/>
      <c r="Y33" s="22"/>
    </row>
    <row r="34" spans="1:25" ht="30" customHeight="1" x14ac:dyDescent="0.25">
      <c r="A34" s="1" t="s">
        <v>179</v>
      </c>
      <c r="B34" s="2">
        <v>12655</v>
      </c>
      <c r="C34" s="1" t="s">
        <v>329</v>
      </c>
      <c r="D34" s="1" t="s">
        <v>534</v>
      </c>
      <c r="E34" s="1" t="s">
        <v>593</v>
      </c>
      <c r="F34" s="1" t="s">
        <v>743</v>
      </c>
      <c r="G34" s="1" t="s">
        <v>908</v>
      </c>
      <c r="H34" s="2">
        <v>3</v>
      </c>
      <c r="I34" s="2">
        <f t="shared" ca="1" si="0"/>
        <v>38</v>
      </c>
      <c r="J34" s="1" t="s">
        <v>964</v>
      </c>
      <c r="K34" s="1" t="s">
        <v>991</v>
      </c>
      <c r="L34" s="1" t="s">
        <v>123</v>
      </c>
      <c r="M34" s="1" t="s">
        <v>1070</v>
      </c>
      <c r="N34" s="2">
        <v>5</v>
      </c>
      <c r="O34" s="2">
        <v>18</v>
      </c>
      <c r="P34" s="1">
        <v>2</v>
      </c>
      <c r="Q34" s="2">
        <v>2</v>
      </c>
      <c r="R34" s="1" t="s">
        <v>1157</v>
      </c>
      <c r="S34" s="4"/>
      <c r="T34" s="4"/>
      <c r="U34" s="5"/>
      <c r="V34" s="5"/>
      <c r="X34" s="22"/>
      <c r="Y34" s="22"/>
    </row>
    <row r="35" spans="1:25" ht="30" customHeight="1" x14ac:dyDescent="0.25">
      <c r="A35" s="1" t="s">
        <v>179</v>
      </c>
      <c r="B35" s="2">
        <v>12658</v>
      </c>
      <c r="C35" s="1" t="s">
        <v>330</v>
      </c>
      <c r="D35" s="1" t="s">
        <v>535</v>
      </c>
      <c r="E35" s="1" t="s">
        <v>595</v>
      </c>
      <c r="F35" s="1" t="s">
        <v>744</v>
      </c>
      <c r="G35" s="1" t="s">
        <v>908</v>
      </c>
      <c r="H35" s="2">
        <v>3</v>
      </c>
      <c r="I35" s="2">
        <f t="shared" ca="1" si="0"/>
        <v>38</v>
      </c>
      <c r="J35" s="1" t="s">
        <v>980</v>
      </c>
      <c r="K35" s="1" t="s">
        <v>991</v>
      </c>
      <c r="L35" s="1" t="s">
        <v>124</v>
      </c>
      <c r="M35" s="1" t="s">
        <v>1067</v>
      </c>
      <c r="N35" s="2">
        <v>0</v>
      </c>
      <c r="O35" s="2">
        <v>18</v>
      </c>
      <c r="P35" s="1">
        <v>2</v>
      </c>
      <c r="Q35" s="2">
        <v>0</v>
      </c>
      <c r="R35" s="1"/>
      <c r="S35" s="4"/>
      <c r="T35" s="4"/>
      <c r="U35" s="5"/>
      <c r="V35" s="5"/>
      <c r="X35" s="22"/>
      <c r="Y35" s="22"/>
    </row>
    <row r="36" spans="1:25" ht="30" customHeight="1" x14ac:dyDescent="0.25">
      <c r="A36" s="1" t="s">
        <v>179</v>
      </c>
      <c r="B36" s="2">
        <v>12659</v>
      </c>
      <c r="C36" s="1" t="s">
        <v>331</v>
      </c>
      <c r="D36" s="1" t="s">
        <v>536</v>
      </c>
      <c r="E36" s="1" t="s">
        <v>595</v>
      </c>
      <c r="F36" s="1" t="s">
        <v>745</v>
      </c>
      <c r="G36" s="1" t="s">
        <v>908</v>
      </c>
      <c r="H36" s="2">
        <v>3</v>
      </c>
      <c r="I36" s="2">
        <f t="shared" ca="1" si="0"/>
        <v>38</v>
      </c>
      <c r="J36" s="1" t="s">
        <v>979</v>
      </c>
      <c r="K36" s="1" t="s">
        <v>991</v>
      </c>
      <c r="L36" s="1" t="s">
        <v>125</v>
      </c>
      <c r="M36" s="1" t="s">
        <v>1061</v>
      </c>
      <c r="N36" s="2">
        <v>5</v>
      </c>
      <c r="O36" s="2">
        <v>18</v>
      </c>
      <c r="P36" s="1">
        <v>2</v>
      </c>
      <c r="Q36" s="2">
        <v>0</v>
      </c>
      <c r="R36" s="1"/>
      <c r="S36" s="4"/>
      <c r="T36" s="4"/>
      <c r="U36" s="5"/>
      <c r="V36" s="5"/>
      <c r="X36" s="22"/>
      <c r="Y36" s="22"/>
    </row>
    <row r="37" spans="1:25" ht="30" customHeight="1" x14ac:dyDescent="0.25">
      <c r="A37" s="1" t="s">
        <v>179</v>
      </c>
      <c r="B37" s="2">
        <v>12660</v>
      </c>
      <c r="C37" s="1" t="s">
        <v>332</v>
      </c>
      <c r="D37" s="1" t="s">
        <v>537</v>
      </c>
      <c r="E37" s="1" t="s">
        <v>593</v>
      </c>
      <c r="F37" s="1" t="s">
        <v>746</v>
      </c>
      <c r="G37" s="1" t="s">
        <v>908</v>
      </c>
      <c r="H37" s="2">
        <v>3</v>
      </c>
      <c r="I37" s="2">
        <f t="shared" ca="1" si="0"/>
        <v>38</v>
      </c>
      <c r="J37" s="1" t="s">
        <v>988</v>
      </c>
      <c r="K37" s="1" t="s">
        <v>991</v>
      </c>
      <c r="L37" s="1" t="s">
        <v>126</v>
      </c>
      <c r="M37" s="1" t="s">
        <v>1070</v>
      </c>
      <c r="N37" s="2">
        <v>0</v>
      </c>
      <c r="O37" s="2">
        <v>18</v>
      </c>
      <c r="P37" s="1">
        <v>2</v>
      </c>
      <c r="Q37" s="2">
        <v>1</v>
      </c>
      <c r="R37" s="1">
        <v>12</v>
      </c>
      <c r="S37" s="4"/>
      <c r="T37" s="4"/>
      <c r="U37" s="5"/>
      <c r="V37" s="5"/>
      <c r="X37" s="22"/>
      <c r="Y37" s="22"/>
    </row>
    <row r="38" spans="1:25" ht="30" customHeight="1" x14ac:dyDescent="0.25">
      <c r="A38" s="1" t="s">
        <v>179</v>
      </c>
      <c r="B38" s="2">
        <v>12662</v>
      </c>
      <c r="C38" s="1" t="s">
        <v>333</v>
      </c>
      <c r="D38" s="1" t="s">
        <v>538</v>
      </c>
      <c r="E38" s="1" t="s">
        <v>593</v>
      </c>
      <c r="F38" s="1" t="s">
        <v>747</v>
      </c>
      <c r="G38" s="1" t="s">
        <v>908</v>
      </c>
      <c r="H38" s="2">
        <v>3</v>
      </c>
      <c r="I38" s="2">
        <f t="shared" ca="1" si="0"/>
        <v>38</v>
      </c>
      <c r="J38" s="1" t="s">
        <v>979</v>
      </c>
      <c r="K38" s="1" t="s">
        <v>991</v>
      </c>
      <c r="L38" s="1" t="s">
        <v>127</v>
      </c>
      <c r="M38" s="1" t="s">
        <v>1070</v>
      </c>
      <c r="N38" s="2">
        <v>5</v>
      </c>
      <c r="O38" s="2">
        <v>18</v>
      </c>
      <c r="P38" s="1">
        <v>2</v>
      </c>
      <c r="Q38" s="2">
        <v>2</v>
      </c>
      <c r="R38" s="1" t="s">
        <v>1158</v>
      </c>
      <c r="S38" s="4"/>
      <c r="T38" s="4"/>
      <c r="U38" s="5"/>
      <c r="V38" s="5"/>
      <c r="X38" s="22"/>
      <c r="Y38" s="22"/>
    </row>
    <row r="39" spans="1:25" ht="30" customHeight="1" x14ac:dyDescent="0.25">
      <c r="A39" s="1" t="s">
        <v>179</v>
      </c>
      <c r="B39" s="2">
        <v>12663</v>
      </c>
      <c r="C39" s="1" t="s">
        <v>334</v>
      </c>
      <c r="D39" s="1" t="s">
        <v>539</v>
      </c>
      <c r="E39" s="1" t="s">
        <v>593</v>
      </c>
      <c r="F39" s="1" t="s">
        <v>748</v>
      </c>
      <c r="G39" s="1" t="s">
        <v>908</v>
      </c>
      <c r="H39" s="2">
        <v>3</v>
      </c>
      <c r="I39" s="2">
        <f t="shared" ca="1" si="0"/>
        <v>38</v>
      </c>
      <c r="J39" s="1" t="s">
        <v>980</v>
      </c>
      <c r="K39" s="1" t="s">
        <v>991</v>
      </c>
      <c r="L39" s="1" t="s">
        <v>128</v>
      </c>
      <c r="M39" s="1" t="s">
        <v>1070</v>
      </c>
      <c r="N39" s="2">
        <v>0</v>
      </c>
      <c r="O39" s="2">
        <v>18</v>
      </c>
      <c r="P39" s="1">
        <v>3</v>
      </c>
      <c r="Q39" s="2">
        <v>1</v>
      </c>
      <c r="R39" s="1">
        <v>15</v>
      </c>
      <c r="S39" s="4"/>
      <c r="T39" s="4"/>
      <c r="U39" s="5"/>
      <c r="V39" s="5"/>
      <c r="X39" s="22"/>
      <c r="Y39" s="22"/>
    </row>
    <row r="40" spans="1:25" ht="30" customHeight="1" x14ac:dyDescent="0.25">
      <c r="A40" s="1" t="s">
        <v>179</v>
      </c>
      <c r="B40" s="2">
        <v>12673</v>
      </c>
      <c r="C40" s="1" t="s">
        <v>335</v>
      </c>
      <c r="D40" s="1" t="s">
        <v>540</v>
      </c>
      <c r="E40" s="1" t="s">
        <v>593</v>
      </c>
      <c r="F40" s="1" t="s">
        <v>749</v>
      </c>
      <c r="G40" s="1" t="s">
        <v>908</v>
      </c>
      <c r="H40" s="2">
        <v>3</v>
      </c>
      <c r="I40" s="2">
        <f t="shared" ca="1" si="0"/>
        <v>38</v>
      </c>
      <c r="J40" s="1" t="s">
        <v>979</v>
      </c>
      <c r="K40" s="1" t="s">
        <v>991</v>
      </c>
      <c r="L40" s="1" t="s">
        <v>129</v>
      </c>
      <c r="M40" s="1" t="s">
        <v>1070</v>
      </c>
      <c r="N40" s="2">
        <v>0</v>
      </c>
      <c r="O40" s="2">
        <v>18</v>
      </c>
      <c r="P40" s="1">
        <v>2</v>
      </c>
      <c r="Q40" s="2">
        <v>2</v>
      </c>
      <c r="R40" s="1" t="s">
        <v>1159</v>
      </c>
      <c r="S40" s="4"/>
      <c r="T40" s="4"/>
      <c r="U40" s="5"/>
      <c r="V40" s="5"/>
      <c r="X40" s="22"/>
      <c r="Y40" s="22"/>
    </row>
    <row r="41" spans="1:25" ht="30" customHeight="1" x14ac:dyDescent="0.25">
      <c r="A41" s="1" t="s">
        <v>179</v>
      </c>
      <c r="B41" s="2">
        <v>12438</v>
      </c>
      <c r="C41" s="1" t="s">
        <v>312</v>
      </c>
      <c r="D41" s="1" t="s">
        <v>517</v>
      </c>
      <c r="E41" s="1" t="s">
        <v>593</v>
      </c>
      <c r="F41" s="1" t="s">
        <v>726</v>
      </c>
      <c r="G41" s="1" t="s">
        <v>904</v>
      </c>
      <c r="H41" s="2">
        <v>3</v>
      </c>
      <c r="I41" s="2">
        <f t="shared" ca="1" si="0"/>
        <v>37</v>
      </c>
      <c r="J41" s="1" t="s">
        <v>981</v>
      </c>
      <c r="K41" s="1" t="s">
        <v>991</v>
      </c>
      <c r="L41" s="1" t="s">
        <v>108</v>
      </c>
      <c r="M41" s="1" t="s">
        <v>1062</v>
      </c>
      <c r="N41" s="2">
        <v>5</v>
      </c>
      <c r="O41" s="2">
        <v>18</v>
      </c>
      <c r="P41" s="1">
        <v>2</v>
      </c>
      <c r="Q41" s="2">
        <v>1</v>
      </c>
      <c r="R41" s="1">
        <v>17</v>
      </c>
      <c r="S41" s="4"/>
      <c r="T41" s="4"/>
      <c r="U41" s="5"/>
      <c r="V41" s="5"/>
      <c r="X41" s="22"/>
      <c r="Y41" s="22"/>
    </row>
    <row r="42" spans="1:25" ht="30" customHeight="1" x14ac:dyDescent="0.25">
      <c r="A42" s="1" t="s">
        <v>179</v>
      </c>
      <c r="B42" s="2">
        <v>12519</v>
      </c>
      <c r="C42" s="1" t="s">
        <v>314</v>
      </c>
      <c r="D42" s="1" t="s">
        <v>519</v>
      </c>
      <c r="E42" s="1" t="s">
        <v>593</v>
      </c>
      <c r="F42" s="1" t="s">
        <v>728</v>
      </c>
      <c r="G42" s="1" t="s">
        <v>906</v>
      </c>
      <c r="H42" s="2">
        <v>3</v>
      </c>
      <c r="I42" s="2">
        <f t="shared" ca="1" si="0"/>
        <v>33</v>
      </c>
      <c r="J42" s="1" t="s">
        <v>968</v>
      </c>
      <c r="K42" s="1" t="s">
        <v>991</v>
      </c>
      <c r="L42" s="1" t="s">
        <v>110</v>
      </c>
      <c r="M42" s="1" t="s">
        <v>1066</v>
      </c>
      <c r="N42" s="2">
        <v>0</v>
      </c>
      <c r="O42" s="2">
        <v>18</v>
      </c>
      <c r="P42" s="1">
        <v>1</v>
      </c>
      <c r="Q42" s="2">
        <v>1</v>
      </c>
      <c r="R42" s="1">
        <v>9</v>
      </c>
      <c r="S42" s="4"/>
      <c r="T42" s="4"/>
      <c r="U42" s="5"/>
      <c r="V42" s="5"/>
      <c r="X42" s="22"/>
      <c r="Y42" s="22"/>
    </row>
    <row r="43" spans="1:25" ht="30" customHeight="1" x14ac:dyDescent="0.25">
      <c r="A43" s="1" t="s">
        <v>179</v>
      </c>
      <c r="B43" s="2">
        <v>12868</v>
      </c>
      <c r="C43" s="1" t="s">
        <v>341</v>
      </c>
      <c r="D43" s="1" t="s">
        <v>546</v>
      </c>
      <c r="E43" s="1" t="s">
        <v>593</v>
      </c>
      <c r="F43" s="1" t="s">
        <v>755</v>
      </c>
      <c r="G43" s="1" t="s">
        <v>914</v>
      </c>
      <c r="H43" s="2">
        <v>2</v>
      </c>
      <c r="I43" s="2">
        <f t="shared" ca="1" si="0"/>
        <v>27</v>
      </c>
      <c r="J43" s="1" t="s">
        <v>968</v>
      </c>
      <c r="K43" s="1" t="s">
        <v>991</v>
      </c>
      <c r="L43" s="1" t="s">
        <v>135</v>
      </c>
      <c r="M43" s="1" t="s">
        <v>1063</v>
      </c>
      <c r="N43" s="2">
        <v>0</v>
      </c>
      <c r="O43" s="2">
        <v>18</v>
      </c>
      <c r="P43" s="1">
        <v>1</v>
      </c>
      <c r="Q43" s="2">
        <v>2</v>
      </c>
      <c r="R43" s="1" t="s">
        <v>1154</v>
      </c>
      <c r="S43" s="4"/>
      <c r="T43" s="4"/>
      <c r="U43" s="5"/>
      <c r="V43" s="5"/>
      <c r="X43" s="22"/>
      <c r="Y43" s="22"/>
    </row>
    <row r="44" spans="1:25" ht="30" customHeight="1" x14ac:dyDescent="0.25">
      <c r="A44" s="1" t="s">
        <v>179</v>
      </c>
      <c r="B44" s="2">
        <v>13181</v>
      </c>
      <c r="C44" s="1" t="s">
        <v>343</v>
      </c>
      <c r="D44" s="1" t="s">
        <v>548</v>
      </c>
      <c r="E44" s="1" t="s">
        <v>593</v>
      </c>
      <c r="F44" s="1" t="s">
        <v>757</v>
      </c>
      <c r="G44" s="1" t="s">
        <v>916</v>
      </c>
      <c r="H44" s="2">
        <v>2</v>
      </c>
      <c r="I44" s="2">
        <f t="shared" ca="1" si="0"/>
        <v>27</v>
      </c>
      <c r="J44" s="1" t="s">
        <v>980</v>
      </c>
      <c r="K44" s="1" t="s">
        <v>991</v>
      </c>
      <c r="L44" s="1" t="s">
        <v>137</v>
      </c>
      <c r="M44" s="1" t="s">
        <v>1077</v>
      </c>
      <c r="N44" s="2">
        <v>0</v>
      </c>
      <c r="O44" s="2">
        <v>18</v>
      </c>
      <c r="P44" s="1">
        <v>2</v>
      </c>
      <c r="Q44" s="2">
        <v>0</v>
      </c>
      <c r="R44" s="1"/>
      <c r="S44" s="4"/>
      <c r="T44" s="4"/>
      <c r="U44" s="5"/>
      <c r="V44" s="5"/>
      <c r="X44" s="22"/>
      <c r="Y44" s="22"/>
    </row>
    <row r="45" spans="1:25" ht="30" customHeight="1" x14ac:dyDescent="0.25">
      <c r="A45" s="1" t="s">
        <v>179</v>
      </c>
      <c r="B45" s="2">
        <v>12858</v>
      </c>
      <c r="C45" s="1" t="s">
        <v>340</v>
      </c>
      <c r="D45" s="1" t="s">
        <v>545</v>
      </c>
      <c r="E45" s="1" t="s">
        <v>593</v>
      </c>
      <c r="F45" s="1" t="s">
        <v>754</v>
      </c>
      <c r="G45" s="1" t="s">
        <v>913</v>
      </c>
      <c r="H45" s="2">
        <v>2</v>
      </c>
      <c r="I45" s="2">
        <f t="shared" ca="1" si="0"/>
        <v>25</v>
      </c>
      <c r="J45" s="1" t="s">
        <v>978</v>
      </c>
      <c r="K45" s="1" t="s">
        <v>991</v>
      </c>
      <c r="L45" s="1" t="s">
        <v>134</v>
      </c>
      <c r="M45" s="1" t="s">
        <v>1075</v>
      </c>
      <c r="N45" s="2">
        <v>0</v>
      </c>
      <c r="O45" s="2">
        <v>18</v>
      </c>
      <c r="P45" s="1">
        <v>1</v>
      </c>
      <c r="Q45" s="2">
        <v>2</v>
      </c>
      <c r="R45" s="1" t="s">
        <v>1161</v>
      </c>
      <c r="S45" s="4"/>
      <c r="T45" s="4"/>
      <c r="U45" s="5"/>
      <c r="V45" s="5"/>
      <c r="X45" s="22"/>
      <c r="Y45" s="22"/>
    </row>
    <row r="46" spans="1:25" ht="30" customHeight="1" x14ac:dyDescent="0.25">
      <c r="A46" s="1" t="s">
        <v>179</v>
      </c>
      <c r="B46" s="2">
        <v>13921</v>
      </c>
      <c r="C46" s="1" t="s">
        <v>352</v>
      </c>
      <c r="D46" s="1" t="s">
        <v>557</v>
      </c>
      <c r="E46" s="1" t="s">
        <v>593</v>
      </c>
      <c r="F46" s="1" t="s">
        <v>766</v>
      </c>
      <c r="G46" s="1" t="s">
        <v>924</v>
      </c>
      <c r="H46" s="2">
        <v>2</v>
      </c>
      <c r="I46" s="2">
        <f t="shared" ca="1" si="0"/>
        <v>22</v>
      </c>
      <c r="J46" s="1" t="s">
        <v>964</v>
      </c>
      <c r="K46" s="1" t="s">
        <v>991</v>
      </c>
      <c r="L46" s="1" t="s">
        <v>143</v>
      </c>
      <c r="M46" s="1" t="s">
        <v>1082</v>
      </c>
      <c r="N46" s="2">
        <v>0</v>
      </c>
      <c r="O46" s="2">
        <v>18</v>
      </c>
      <c r="P46" s="1">
        <v>2</v>
      </c>
      <c r="Q46" s="2">
        <v>1</v>
      </c>
      <c r="R46" s="1">
        <v>15</v>
      </c>
      <c r="S46" s="4"/>
      <c r="T46" s="4"/>
      <c r="U46" s="5"/>
      <c r="V46" s="5"/>
      <c r="X46" s="22"/>
      <c r="Y46" s="22"/>
    </row>
    <row r="47" spans="1:25" ht="30" customHeight="1" x14ac:dyDescent="0.25">
      <c r="A47" s="1" t="s">
        <v>179</v>
      </c>
      <c r="B47" s="2">
        <v>13850</v>
      </c>
      <c r="C47" s="1" t="s">
        <v>348</v>
      </c>
      <c r="D47" s="1" t="s">
        <v>553</v>
      </c>
      <c r="E47" s="1" t="s">
        <v>595</v>
      </c>
      <c r="F47" s="1" t="s">
        <v>762</v>
      </c>
      <c r="G47" s="1" t="s">
        <v>920</v>
      </c>
      <c r="H47" s="2">
        <v>2</v>
      </c>
      <c r="I47" s="2">
        <f t="shared" ca="1" si="0"/>
        <v>21</v>
      </c>
      <c r="J47" s="1" t="s">
        <v>964</v>
      </c>
      <c r="K47" s="1" t="s">
        <v>991</v>
      </c>
      <c r="L47" s="1" t="s">
        <v>141</v>
      </c>
      <c r="M47" s="1" t="s">
        <v>1080</v>
      </c>
      <c r="N47" s="2">
        <v>0</v>
      </c>
      <c r="O47" s="2">
        <v>18</v>
      </c>
      <c r="P47" s="1">
        <v>3</v>
      </c>
      <c r="Q47" s="2">
        <v>0</v>
      </c>
      <c r="R47" s="1"/>
      <c r="S47" s="4"/>
      <c r="T47" s="4"/>
      <c r="U47" s="5"/>
      <c r="V47" s="5"/>
      <c r="X47" s="22"/>
      <c r="Y47" s="22"/>
    </row>
    <row r="48" spans="1:25" ht="30" customHeight="1" x14ac:dyDescent="0.25">
      <c r="A48" s="1" t="s">
        <v>179</v>
      </c>
      <c r="B48" s="2">
        <v>13809</v>
      </c>
      <c r="C48" s="1" t="s">
        <v>347</v>
      </c>
      <c r="D48" s="1" t="s">
        <v>552</v>
      </c>
      <c r="E48" s="1" t="s">
        <v>593</v>
      </c>
      <c r="F48" s="1" t="s">
        <v>761</v>
      </c>
      <c r="G48" s="1" t="s">
        <v>909</v>
      </c>
      <c r="H48" s="2">
        <v>1</v>
      </c>
      <c r="I48" s="2">
        <f t="shared" ca="1" si="0"/>
        <v>20</v>
      </c>
      <c r="J48" s="1" t="s">
        <v>981</v>
      </c>
      <c r="K48" s="1" t="s">
        <v>991</v>
      </c>
      <c r="L48" s="1" t="s">
        <v>140</v>
      </c>
      <c r="M48" s="1" t="s">
        <v>1057</v>
      </c>
      <c r="N48" s="2">
        <v>5</v>
      </c>
      <c r="O48" s="2">
        <v>18</v>
      </c>
      <c r="P48" s="1">
        <v>3</v>
      </c>
      <c r="Q48" s="2">
        <v>4</v>
      </c>
      <c r="R48" s="1" t="s">
        <v>1162</v>
      </c>
      <c r="S48" s="4"/>
      <c r="T48" s="4"/>
      <c r="U48" s="5"/>
      <c r="V48" s="5"/>
      <c r="X48" s="22"/>
      <c r="Y48" s="22"/>
    </row>
    <row r="49" spans="1:25" ht="30" customHeight="1" x14ac:dyDescent="0.25">
      <c r="A49" s="1" t="s">
        <v>179</v>
      </c>
      <c r="B49" s="2">
        <v>14006</v>
      </c>
      <c r="C49" s="1" t="s">
        <v>354</v>
      </c>
      <c r="D49" s="1" t="s">
        <v>559</v>
      </c>
      <c r="E49" s="1" t="s">
        <v>593</v>
      </c>
      <c r="F49" s="1" t="s">
        <v>768</v>
      </c>
      <c r="G49" s="1" t="s">
        <v>909</v>
      </c>
      <c r="H49" s="2">
        <v>1</v>
      </c>
      <c r="I49" s="2">
        <f t="shared" ca="1" si="0"/>
        <v>20</v>
      </c>
      <c r="J49" s="1" t="s">
        <v>964</v>
      </c>
      <c r="K49" s="1" t="s">
        <v>991</v>
      </c>
      <c r="L49" s="1" t="s">
        <v>145</v>
      </c>
      <c r="M49" s="1" t="s">
        <v>1083</v>
      </c>
      <c r="N49" s="2">
        <v>5</v>
      </c>
      <c r="O49" s="2">
        <v>18</v>
      </c>
      <c r="P49" s="1">
        <v>1</v>
      </c>
      <c r="Q49" s="2">
        <v>1</v>
      </c>
      <c r="R49" s="1">
        <v>7</v>
      </c>
      <c r="S49" s="4"/>
      <c r="T49" s="4"/>
      <c r="U49" s="5"/>
      <c r="V49" s="5"/>
      <c r="X49" s="22"/>
      <c r="Y49" s="22"/>
    </row>
    <row r="50" spans="1:25" ht="30" customHeight="1" x14ac:dyDescent="0.3">
      <c r="S50" s="8">
        <f>-COUNTBLANK(S2:S49)</f>
        <v>-48</v>
      </c>
      <c r="T50" s="9" t="s">
        <v>1189</v>
      </c>
    </row>
    <row r="51" spans="1:25" ht="30" customHeight="1" x14ac:dyDescent="0.3">
      <c r="S51" s="10">
        <f>COUNTA(S2:S49)</f>
        <v>0</v>
      </c>
      <c r="T51" s="11" t="s">
        <v>1190</v>
      </c>
    </row>
    <row r="52" spans="1:25" ht="30" customHeight="1" x14ac:dyDescent="0.3">
      <c r="S52" s="13">
        <f>COUNTA(S2:S49)/(COUNTBLANK(S2:S49)+COUNTA(S2:S49))</f>
        <v>0</v>
      </c>
      <c r="T52" s="12" t="s">
        <v>1191</v>
      </c>
    </row>
  </sheetData>
  <sortState xmlns:xlrd2="http://schemas.microsoft.com/office/spreadsheetml/2017/richdata2" ref="A2:W52">
    <sortCondition descending="1" ref="I2:I52"/>
  </sortState>
  <conditionalFormatting sqref="K1:K1048576">
    <cfRule type="containsText" dxfId="26" priority="1" stopIfTrue="1" operator="containsText" text="red">
      <formula>NOT(ISERROR(SEARCH("red",K1)))</formula>
    </cfRule>
    <cfRule type="containsText" dxfId="25" priority="2" stopIfTrue="1" operator="containsText" text="amber">
      <formula>NOT(ISERROR(SEARCH("amber",K1)))</formula>
    </cfRule>
    <cfRule type="containsText" dxfId="24" priority="3" stopIfTrue="1" operator="containsText" text="green">
      <formula>NOT(ISERROR(SEARCH("green",K1)))</formula>
    </cfRule>
  </conditionalFormatting>
  <dataValidations count="3">
    <dataValidation type="list" allowBlank="1" showInputMessage="1" showErrorMessage="1" promptTitle="Score" prompt="Please pick from the drop down list" sqref="S2:S49" xr:uid="{46C01266-3F45-4921-AE09-8BEAC9207B4F}">
      <formula1>$W$2:$W$12</formula1>
    </dataValidation>
    <dataValidation type="list" allowBlank="1" showInputMessage="1" showErrorMessage="1" promptTitle="Score" prompt="Please select from the drop down list." sqref="U2:U49" xr:uid="{F32E4477-37B2-49EE-91DB-5D9648411C95}">
      <formula1>$W$2:$W$12</formula1>
    </dataValidation>
    <dataValidation type="list" allowBlank="1" showInputMessage="1" showErrorMessage="1" sqref="X2:X49" xr:uid="{A0AC9E3A-D0A4-4E36-80C6-E95DECB3BEB1}">
      <formula1>$Z$2:$Z$3</formula1>
    </dataValidation>
  </dataValidations>
  <pageMargins left="0.75" right="0.75" top="1" bottom="1" header="0.5" footer="0.5"/>
  <pageSetup paperSize="9"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A54C-AA2D-4DEF-9B37-60B5D664C73C}">
  <dimension ref="A1:Y197"/>
  <sheetViews>
    <sheetView topLeftCell="J45" workbookViewId="0">
      <selection sqref="A1:Y49"/>
    </sheetView>
  </sheetViews>
  <sheetFormatPr defaultRowHeight="30" customHeight="1" x14ac:dyDescent="0.25"/>
  <cols>
    <col min="1" max="1" width="18.44140625" customWidth="1"/>
    <col min="2" max="2" width="5.33203125" customWidth="1"/>
    <col min="3" max="3" width="16.5546875" customWidth="1"/>
    <col min="4" max="4" width="16.109375" customWidth="1"/>
    <col min="5" max="5" width="15.88671875" customWidth="1"/>
    <col min="6" max="6" width="14.5546875" customWidth="1"/>
    <col min="7" max="7" width="10.109375" customWidth="1"/>
    <col min="8" max="8" width="22.109375" customWidth="1"/>
    <col min="9" max="9" width="24.33203125" customWidth="1"/>
    <col min="11" max="11" width="14.109375" customWidth="1"/>
    <col min="12" max="12" width="24.88671875" customWidth="1"/>
    <col min="13" max="13" width="13.109375" customWidth="1"/>
    <col min="14" max="14" width="10.21875" customWidth="1"/>
    <col min="16" max="16" width="18.88671875" customWidth="1"/>
    <col min="18" max="18" width="19.88671875" customWidth="1"/>
    <col min="19" max="19" width="17.77734375" customWidth="1"/>
    <col min="20" max="20" width="21.77734375" customWidth="1"/>
    <col min="21" max="21" width="12.88671875" customWidth="1"/>
    <col min="22" max="22" width="24.109375" customWidth="1"/>
    <col min="23" max="23" width="25.33203125" customWidth="1"/>
    <col min="24" max="24" width="26.5546875" customWidth="1"/>
    <col min="25" max="25" width="0" hidden="1" customWidth="1"/>
  </cols>
  <sheetData>
    <row r="1" spans="1:25" ht="34.200000000000003" customHeight="1" x14ac:dyDescent="0.25">
      <c r="A1" s="24" t="s">
        <v>173</v>
      </c>
      <c r="B1" s="6" t="s">
        <v>181</v>
      </c>
      <c r="C1" s="6" t="s">
        <v>182</v>
      </c>
      <c r="D1" s="6" t="s">
        <v>387</v>
      </c>
      <c r="E1" s="6" t="s">
        <v>592</v>
      </c>
      <c r="F1" s="6" t="s">
        <v>596</v>
      </c>
      <c r="G1" s="6" t="s">
        <v>593</v>
      </c>
      <c r="H1" s="6" t="s">
        <v>952</v>
      </c>
      <c r="I1" s="6" t="s">
        <v>1194</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1198</v>
      </c>
      <c r="Y1" t="s">
        <v>1200</v>
      </c>
    </row>
    <row r="2" spans="1:25" ht="30" customHeight="1" x14ac:dyDescent="0.25">
      <c r="A2" s="25" t="s">
        <v>175</v>
      </c>
      <c r="B2" s="2">
        <v>19</v>
      </c>
      <c r="C2" s="1" t="s">
        <v>184</v>
      </c>
      <c r="D2" s="1" t="s">
        <v>389</v>
      </c>
      <c r="E2" s="1" t="s">
        <v>593</v>
      </c>
      <c r="F2" s="1" t="s">
        <v>598</v>
      </c>
      <c r="G2" s="1" t="s">
        <v>802</v>
      </c>
      <c r="H2" s="2">
        <v>19</v>
      </c>
      <c r="I2" s="2">
        <f t="shared" ref="I2:I46" ca="1" si="0">DATEDIF(G2,TODAY(),"M")</f>
        <v>236</v>
      </c>
      <c r="J2" s="1" t="s">
        <v>955</v>
      </c>
      <c r="K2" s="1" t="s">
        <v>991</v>
      </c>
      <c r="L2" s="1" t="s">
        <v>1</v>
      </c>
      <c r="M2" s="1" t="s">
        <v>1023</v>
      </c>
      <c r="N2" s="2">
        <v>5</v>
      </c>
      <c r="O2" s="2">
        <v>18</v>
      </c>
      <c r="P2" s="1">
        <v>3</v>
      </c>
      <c r="Q2" s="2">
        <v>1</v>
      </c>
      <c r="R2" s="1">
        <v>20</v>
      </c>
      <c r="S2" s="4"/>
      <c r="T2" s="4"/>
      <c r="U2" s="5"/>
      <c r="V2" s="5"/>
      <c r="W2" s="22"/>
      <c r="X2" s="22"/>
      <c r="Y2" t="s">
        <v>1196</v>
      </c>
    </row>
    <row r="3" spans="1:25" ht="30" customHeight="1" x14ac:dyDescent="0.25">
      <c r="A3" s="25" t="s">
        <v>175</v>
      </c>
      <c r="B3" s="2">
        <v>14466</v>
      </c>
      <c r="C3" s="1" t="s">
        <v>360</v>
      </c>
      <c r="D3" s="1" t="s">
        <v>565</v>
      </c>
      <c r="E3" s="1" t="s">
        <v>593</v>
      </c>
      <c r="F3" s="1" t="s">
        <v>774</v>
      </c>
      <c r="G3" s="1" t="s">
        <v>929</v>
      </c>
      <c r="H3" s="2">
        <v>19</v>
      </c>
      <c r="I3" s="2">
        <f t="shared" ca="1" si="0"/>
        <v>234</v>
      </c>
      <c r="J3" s="1" t="s">
        <v>956</v>
      </c>
      <c r="K3" s="1" t="s">
        <v>992</v>
      </c>
      <c r="L3" s="1" t="s">
        <v>151</v>
      </c>
      <c r="M3" s="1" t="s">
        <v>1089</v>
      </c>
      <c r="N3" s="2">
        <v>5</v>
      </c>
      <c r="O3" s="2">
        <v>18</v>
      </c>
      <c r="P3" s="1">
        <v>2</v>
      </c>
      <c r="Q3" s="2">
        <v>1</v>
      </c>
      <c r="R3" s="1">
        <v>16</v>
      </c>
      <c r="S3" s="4"/>
      <c r="T3" s="4"/>
      <c r="U3" s="5"/>
      <c r="V3" s="5"/>
      <c r="W3" s="22"/>
      <c r="X3" s="22"/>
      <c r="Y3" t="s">
        <v>1197</v>
      </c>
    </row>
    <row r="4" spans="1:25" ht="30" customHeight="1" x14ac:dyDescent="0.25">
      <c r="A4" s="25" t="s">
        <v>176</v>
      </c>
      <c r="B4" s="2">
        <v>40</v>
      </c>
      <c r="C4" s="1" t="s">
        <v>186</v>
      </c>
      <c r="D4" s="1" t="s">
        <v>391</v>
      </c>
      <c r="E4" s="1" t="s">
        <v>593</v>
      </c>
      <c r="F4" s="1" t="s">
        <v>600</v>
      </c>
      <c r="G4" s="1" t="s">
        <v>804</v>
      </c>
      <c r="H4" s="2">
        <v>19</v>
      </c>
      <c r="I4" s="2">
        <f t="shared" ca="1" si="0"/>
        <v>231</v>
      </c>
      <c r="J4" s="1" t="s">
        <v>957</v>
      </c>
      <c r="K4" s="1" t="s">
        <v>991</v>
      </c>
      <c r="L4" s="1" t="s">
        <v>3</v>
      </c>
      <c r="M4" s="1" t="s">
        <v>1024</v>
      </c>
      <c r="N4" s="2">
        <v>0</v>
      </c>
      <c r="O4" s="2">
        <v>18</v>
      </c>
      <c r="P4" s="1">
        <v>2</v>
      </c>
      <c r="Q4" s="2">
        <v>1</v>
      </c>
      <c r="R4" s="1">
        <v>16</v>
      </c>
      <c r="S4" s="4"/>
      <c r="T4" s="4"/>
      <c r="U4" s="5"/>
      <c r="V4" s="5"/>
      <c r="W4" s="22"/>
      <c r="X4" s="22"/>
    </row>
    <row r="5" spans="1:25" ht="30" customHeight="1" x14ac:dyDescent="0.25">
      <c r="A5" s="25" t="s">
        <v>175</v>
      </c>
      <c r="B5" s="2">
        <v>31</v>
      </c>
      <c r="C5" s="1" t="s">
        <v>185</v>
      </c>
      <c r="D5" s="1" t="s">
        <v>390</v>
      </c>
      <c r="E5" s="1" t="s">
        <v>593</v>
      </c>
      <c r="F5" s="1" t="s">
        <v>599</v>
      </c>
      <c r="G5" s="1" t="s">
        <v>803</v>
      </c>
      <c r="H5" s="2">
        <v>17</v>
      </c>
      <c r="I5" s="2">
        <f t="shared" ca="1" si="0"/>
        <v>205</v>
      </c>
      <c r="J5" s="1" t="s">
        <v>956</v>
      </c>
      <c r="K5" s="1" t="s">
        <v>992</v>
      </c>
      <c r="L5" s="1" t="s">
        <v>2</v>
      </c>
      <c r="M5" s="1" t="s">
        <v>1022</v>
      </c>
      <c r="N5" s="2">
        <v>0</v>
      </c>
      <c r="O5" s="2">
        <v>18</v>
      </c>
      <c r="P5" s="1">
        <v>3</v>
      </c>
      <c r="Q5" s="2">
        <v>3</v>
      </c>
      <c r="R5" s="1" t="s">
        <v>1111</v>
      </c>
      <c r="S5" s="4"/>
      <c r="T5" s="4"/>
      <c r="U5" s="5"/>
      <c r="V5" s="5"/>
      <c r="W5" s="22"/>
      <c r="X5" s="22"/>
    </row>
    <row r="6" spans="1:25" ht="30" customHeight="1" x14ac:dyDescent="0.25">
      <c r="A6" s="25" t="s">
        <v>176</v>
      </c>
      <c r="B6" s="2">
        <v>46</v>
      </c>
      <c r="C6" s="1" t="s">
        <v>187</v>
      </c>
      <c r="D6" s="1" t="s">
        <v>392</v>
      </c>
      <c r="E6" s="1" t="s">
        <v>593</v>
      </c>
      <c r="F6" s="1" t="s">
        <v>601</v>
      </c>
      <c r="G6" s="1" t="s">
        <v>805</v>
      </c>
      <c r="H6" s="2">
        <v>15</v>
      </c>
      <c r="I6" s="2">
        <f t="shared" ca="1" si="0"/>
        <v>186</v>
      </c>
      <c r="J6" s="1" t="s">
        <v>958</v>
      </c>
      <c r="K6" s="1" t="s">
        <v>991</v>
      </c>
      <c r="L6" s="1" t="s">
        <v>994</v>
      </c>
      <c r="M6" s="1" t="s">
        <v>1025</v>
      </c>
      <c r="N6" s="2">
        <v>5</v>
      </c>
      <c r="O6" s="2">
        <v>18</v>
      </c>
      <c r="P6" s="1">
        <v>3</v>
      </c>
      <c r="Q6" s="2">
        <v>1</v>
      </c>
      <c r="R6" s="1">
        <v>18</v>
      </c>
      <c r="S6" s="4"/>
      <c r="T6" s="4"/>
      <c r="U6" s="5"/>
      <c r="V6" s="5"/>
      <c r="W6" s="22"/>
      <c r="X6" s="22"/>
    </row>
    <row r="7" spans="1:25" ht="30" customHeight="1" x14ac:dyDescent="0.25">
      <c r="A7" s="25" t="s">
        <v>176</v>
      </c>
      <c r="B7" s="2">
        <v>73</v>
      </c>
      <c r="C7" s="1" t="s">
        <v>189</v>
      </c>
      <c r="D7" s="1" t="s">
        <v>394</v>
      </c>
      <c r="E7" s="1" t="s">
        <v>593</v>
      </c>
      <c r="F7" s="1" t="s">
        <v>603</v>
      </c>
      <c r="G7" s="1" t="s">
        <v>806</v>
      </c>
      <c r="H7" s="2">
        <v>14</v>
      </c>
      <c r="I7" s="2">
        <f t="shared" ca="1" si="0"/>
        <v>173</v>
      </c>
      <c r="J7" s="1" t="s">
        <v>960</v>
      </c>
      <c r="K7" s="1" t="s">
        <v>991</v>
      </c>
      <c r="L7" s="1" t="s">
        <v>995</v>
      </c>
      <c r="M7" s="1" t="s">
        <v>1025</v>
      </c>
      <c r="N7" s="2">
        <v>0</v>
      </c>
      <c r="O7" s="2">
        <v>18</v>
      </c>
      <c r="P7" s="1">
        <v>2</v>
      </c>
      <c r="Q7" s="2">
        <v>2</v>
      </c>
      <c r="R7" s="1" t="s">
        <v>1112</v>
      </c>
      <c r="S7" s="4"/>
      <c r="T7" s="4"/>
      <c r="U7" s="5"/>
      <c r="V7" s="5"/>
      <c r="W7" s="22"/>
      <c r="X7" s="22"/>
    </row>
    <row r="8" spans="1:25" ht="30" customHeight="1" x14ac:dyDescent="0.25">
      <c r="A8" s="25" t="s">
        <v>175</v>
      </c>
      <c r="B8" s="2">
        <v>93</v>
      </c>
      <c r="C8" s="1" t="s">
        <v>191</v>
      </c>
      <c r="D8" s="1" t="s">
        <v>396</v>
      </c>
      <c r="E8" s="1" t="s">
        <v>593</v>
      </c>
      <c r="F8" s="1" t="s">
        <v>605</v>
      </c>
      <c r="G8" s="1" t="s">
        <v>808</v>
      </c>
      <c r="H8" s="2">
        <v>14</v>
      </c>
      <c r="I8" s="2">
        <f t="shared" ca="1" si="0"/>
        <v>167</v>
      </c>
      <c r="J8" s="1" t="s">
        <v>956</v>
      </c>
      <c r="K8" s="1" t="s">
        <v>991</v>
      </c>
      <c r="L8" s="1" t="s">
        <v>6</v>
      </c>
      <c r="M8" s="1" t="s">
        <v>1025</v>
      </c>
      <c r="N8" s="2">
        <v>0</v>
      </c>
      <c r="O8" s="2">
        <v>18</v>
      </c>
      <c r="P8" s="1">
        <v>2</v>
      </c>
      <c r="Q8" s="2">
        <v>2</v>
      </c>
      <c r="R8" s="1" t="s">
        <v>1114</v>
      </c>
      <c r="S8" s="4"/>
      <c r="T8" s="4"/>
      <c r="U8" s="5"/>
      <c r="V8" s="5"/>
      <c r="W8" s="22"/>
      <c r="X8" s="22"/>
    </row>
    <row r="9" spans="1:25" ht="30" customHeight="1" x14ac:dyDescent="0.25">
      <c r="A9" s="25" t="s">
        <v>176</v>
      </c>
      <c r="B9" s="2">
        <v>219</v>
      </c>
      <c r="C9" s="1" t="s">
        <v>194</v>
      </c>
      <c r="D9" s="1" t="s">
        <v>399</v>
      </c>
      <c r="E9" s="1" t="s">
        <v>593</v>
      </c>
      <c r="F9" s="1" t="s">
        <v>608</v>
      </c>
      <c r="G9" s="1" t="s">
        <v>811</v>
      </c>
      <c r="H9" s="2">
        <v>13</v>
      </c>
      <c r="I9" s="2">
        <f t="shared" ca="1" si="0"/>
        <v>158</v>
      </c>
      <c r="J9" s="1" t="s">
        <v>958</v>
      </c>
      <c r="K9" s="1" t="s">
        <v>991</v>
      </c>
      <c r="L9" s="1" t="s">
        <v>9</v>
      </c>
      <c r="M9" s="1" t="s">
        <v>1025</v>
      </c>
      <c r="N9" s="2">
        <v>5</v>
      </c>
      <c r="O9" s="2">
        <v>18</v>
      </c>
      <c r="P9" s="1">
        <v>3</v>
      </c>
      <c r="Q9" s="2">
        <v>2</v>
      </c>
      <c r="R9" s="1" t="s">
        <v>1117</v>
      </c>
      <c r="S9" s="4"/>
      <c r="T9" s="4"/>
      <c r="U9" s="5"/>
      <c r="V9" s="5"/>
      <c r="W9" s="22"/>
      <c r="X9" s="22"/>
    </row>
    <row r="10" spans="1:25" ht="30" customHeight="1" x14ac:dyDescent="0.25">
      <c r="A10" s="25" t="s">
        <v>176</v>
      </c>
      <c r="B10" s="2">
        <v>223</v>
      </c>
      <c r="C10" s="1" t="s">
        <v>195</v>
      </c>
      <c r="D10" s="1" t="s">
        <v>400</v>
      </c>
      <c r="E10" s="1" t="s">
        <v>593</v>
      </c>
      <c r="F10" s="1" t="s">
        <v>609</v>
      </c>
      <c r="G10" s="1" t="s">
        <v>811</v>
      </c>
      <c r="H10" s="2">
        <v>13</v>
      </c>
      <c r="I10" s="2">
        <f t="shared" ca="1" si="0"/>
        <v>158</v>
      </c>
      <c r="J10" s="1" t="s">
        <v>958</v>
      </c>
      <c r="K10" s="1" t="s">
        <v>991</v>
      </c>
      <c r="L10" s="1" t="s">
        <v>10</v>
      </c>
      <c r="M10" s="1" t="s">
        <v>1025</v>
      </c>
      <c r="N10" s="2">
        <v>0</v>
      </c>
      <c r="O10" s="2">
        <v>18</v>
      </c>
      <c r="P10" s="1">
        <v>3</v>
      </c>
      <c r="Q10" s="2">
        <v>1</v>
      </c>
      <c r="R10" s="1">
        <v>19</v>
      </c>
      <c r="S10" s="4"/>
      <c r="T10" s="4"/>
      <c r="U10" s="5"/>
      <c r="V10" s="5"/>
      <c r="W10" s="22"/>
      <c r="X10" s="22"/>
    </row>
    <row r="11" spans="1:25" ht="30" customHeight="1" x14ac:dyDescent="0.25">
      <c r="A11" s="25" t="s">
        <v>175</v>
      </c>
      <c r="B11" s="2">
        <v>2373</v>
      </c>
      <c r="C11" s="1" t="s">
        <v>198</v>
      </c>
      <c r="D11" s="1" t="s">
        <v>403</v>
      </c>
      <c r="E11" s="1" t="s">
        <v>593</v>
      </c>
      <c r="F11" s="1" t="s">
        <v>612</v>
      </c>
      <c r="G11" s="1" t="s">
        <v>814</v>
      </c>
      <c r="H11" s="2">
        <v>12</v>
      </c>
      <c r="I11" s="2">
        <f t="shared" ca="1" si="0"/>
        <v>150</v>
      </c>
      <c r="J11" s="1" t="s">
        <v>955</v>
      </c>
      <c r="K11" s="1" t="s">
        <v>991</v>
      </c>
      <c r="L11" s="1" t="s">
        <v>996</v>
      </c>
      <c r="M11" s="1" t="s">
        <v>1029</v>
      </c>
      <c r="N11" s="2">
        <v>0</v>
      </c>
      <c r="O11" s="2">
        <v>18</v>
      </c>
      <c r="P11" s="1">
        <v>1</v>
      </c>
      <c r="Q11" s="2">
        <v>1</v>
      </c>
      <c r="R11" s="1">
        <v>13</v>
      </c>
      <c r="S11" s="4"/>
      <c r="T11" s="4"/>
      <c r="U11" s="5"/>
      <c r="V11" s="5"/>
      <c r="W11" s="22"/>
      <c r="X11" s="22"/>
    </row>
    <row r="12" spans="1:25" ht="30" customHeight="1" x14ac:dyDescent="0.25">
      <c r="A12" s="25" t="s">
        <v>175</v>
      </c>
      <c r="B12" s="2">
        <v>2603</v>
      </c>
      <c r="C12" s="1" t="s">
        <v>199</v>
      </c>
      <c r="D12" s="1" t="s">
        <v>404</v>
      </c>
      <c r="E12" s="1" t="s">
        <v>593</v>
      </c>
      <c r="F12" s="1" t="s">
        <v>613</v>
      </c>
      <c r="G12" s="1" t="s">
        <v>813</v>
      </c>
      <c r="H12" s="2">
        <v>12</v>
      </c>
      <c r="I12" s="2">
        <f t="shared" ca="1" si="0"/>
        <v>147</v>
      </c>
      <c r="J12" s="1" t="s">
        <v>955</v>
      </c>
      <c r="K12" s="1" t="s">
        <v>991</v>
      </c>
      <c r="L12" s="1" t="s">
        <v>13</v>
      </c>
      <c r="M12" s="1" t="s">
        <v>1022</v>
      </c>
      <c r="N12" s="2">
        <v>0</v>
      </c>
      <c r="O12" s="2">
        <v>18</v>
      </c>
      <c r="P12" s="1">
        <v>3</v>
      </c>
      <c r="Q12" s="2">
        <v>1</v>
      </c>
      <c r="R12" s="1">
        <v>11</v>
      </c>
      <c r="S12" s="4"/>
      <c r="T12" s="4"/>
      <c r="U12" s="5"/>
      <c r="V12" s="5"/>
      <c r="W12" s="22"/>
      <c r="X12" s="22"/>
    </row>
    <row r="13" spans="1:25" ht="30" customHeight="1" x14ac:dyDescent="0.25">
      <c r="A13" s="25" t="s">
        <v>175</v>
      </c>
      <c r="B13" s="2">
        <v>2920</v>
      </c>
      <c r="C13" s="1" t="s">
        <v>204</v>
      </c>
      <c r="D13" s="1" t="s">
        <v>409</v>
      </c>
      <c r="E13" s="1" t="s">
        <v>593</v>
      </c>
      <c r="F13" s="1" t="s">
        <v>618</v>
      </c>
      <c r="G13" s="1" t="s">
        <v>819</v>
      </c>
      <c r="H13" s="2">
        <v>11</v>
      </c>
      <c r="I13" s="2">
        <f t="shared" ca="1" si="0"/>
        <v>132</v>
      </c>
      <c r="J13" s="1" t="s">
        <v>967</v>
      </c>
      <c r="K13" s="1" t="s">
        <v>991</v>
      </c>
      <c r="L13" s="1" t="s">
        <v>18</v>
      </c>
      <c r="M13" s="1" t="s">
        <v>1032</v>
      </c>
      <c r="N13" s="2">
        <v>5</v>
      </c>
      <c r="O13" s="2">
        <v>18</v>
      </c>
      <c r="P13" s="1">
        <v>2</v>
      </c>
      <c r="Q13" s="2">
        <v>1</v>
      </c>
      <c r="R13" s="1">
        <v>14</v>
      </c>
      <c r="S13" s="4"/>
      <c r="T13" s="4"/>
      <c r="U13" s="5"/>
      <c r="V13" s="5"/>
      <c r="W13" s="22"/>
      <c r="X13" s="22"/>
    </row>
    <row r="14" spans="1:25" ht="30" customHeight="1" x14ac:dyDescent="0.25">
      <c r="A14" s="25" t="s">
        <v>176</v>
      </c>
      <c r="B14" s="2">
        <v>3120</v>
      </c>
      <c r="C14" s="1" t="s">
        <v>211</v>
      </c>
      <c r="D14" s="1" t="s">
        <v>416</v>
      </c>
      <c r="E14" s="1" t="s">
        <v>593</v>
      </c>
      <c r="F14" s="1" t="s">
        <v>625</v>
      </c>
      <c r="G14" s="1" t="s">
        <v>826</v>
      </c>
      <c r="H14" s="2">
        <v>11</v>
      </c>
      <c r="I14" s="2">
        <f t="shared" ca="1" si="0"/>
        <v>129</v>
      </c>
      <c r="J14" s="1" t="s">
        <v>960</v>
      </c>
      <c r="K14" s="1" t="s">
        <v>993</v>
      </c>
      <c r="L14" s="1" t="s">
        <v>997</v>
      </c>
      <c r="M14" s="1" t="s">
        <v>1025</v>
      </c>
      <c r="N14" s="2">
        <v>0</v>
      </c>
      <c r="O14" s="2">
        <v>18</v>
      </c>
      <c r="P14" s="1">
        <v>2</v>
      </c>
      <c r="Q14" s="2">
        <v>2</v>
      </c>
      <c r="R14" s="1" t="s">
        <v>1119</v>
      </c>
      <c r="S14" s="4"/>
      <c r="T14" s="4"/>
      <c r="U14" s="5"/>
      <c r="V14" s="5"/>
      <c r="W14" s="22"/>
      <c r="X14" s="22"/>
    </row>
    <row r="15" spans="1:25" ht="30" customHeight="1" x14ac:dyDescent="0.25">
      <c r="A15" s="25" t="s">
        <v>176</v>
      </c>
      <c r="B15" s="2">
        <v>3751</v>
      </c>
      <c r="C15" s="1" t="s">
        <v>216</v>
      </c>
      <c r="D15" s="1" t="s">
        <v>421</v>
      </c>
      <c r="E15" s="1" t="s">
        <v>593</v>
      </c>
      <c r="F15" s="1" t="s">
        <v>630</v>
      </c>
      <c r="G15" s="1" t="s">
        <v>831</v>
      </c>
      <c r="H15" s="2">
        <v>10</v>
      </c>
      <c r="I15" s="2">
        <f t="shared" ca="1" si="0"/>
        <v>123</v>
      </c>
      <c r="J15" s="1" t="s">
        <v>960</v>
      </c>
      <c r="K15" s="1" t="s">
        <v>991</v>
      </c>
      <c r="L15" s="1" t="s">
        <v>999</v>
      </c>
      <c r="M15" s="1" t="s">
        <v>1025</v>
      </c>
      <c r="N15" s="2">
        <v>0</v>
      </c>
      <c r="O15" s="2">
        <v>18</v>
      </c>
      <c r="P15" s="1">
        <v>3</v>
      </c>
      <c r="Q15" s="2">
        <v>4</v>
      </c>
      <c r="R15" s="1" t="s">
        <v>1124</v>
      </c>
      <c r="S15" s="4"/>
      <c r="T15" s="4"/>
      <c r="U15" s="5"/>
      <c r="V15" s="5"/>
      <c r="W15" s="22"/>
      <c r="X15" s="22"/>
    </row>
    <row r="16" spans="1:25" ht="30" customHeight="1" x14ac:dyDescent="0.25">
      <c r="A16" s="25" t="s">
        <v>175</v>
      </c>
      <c r="B16" s="2">
        <v>3529</v>
      </c>
      <c r="C16" s="1" t="s">
        <v>215</v>
      </c>
      <c r="D16" s="1" t="s">
        <v>420</v>
      </c>
      <c r="E16" s="1" t="s">
        <v>593</v>
      </c>
      <c r="F16" s="1" t="s">
        <v>629</v>
      </c>
      <c r="G16" s="1" t="s">
        <v>830</v>
      </c>
      <c r="H16" s="2">
        <v>10</v>
      </c>
      <c r="I16" s="2">
        <f t="shared" ca="1" si="0"/>
        <v>123</v>
      </c>
      <c r="J16" s="1" t="s">
        <v>974</v>
      </c>
      <c r="K16" s="1" t="s">
        <v>991</v>
      </c>
      <c r="L16" s="1" t="s">
        <v>27</v>
      </c>
      <c r="M16" s="1" t="s">
        <v>1031</v>
      </c>
      <c r="N16" s="2">
        <v>0</v>
      </c>
      <c r="O16" s="2">
        <v>18</v>
      </c>
      <c r="P16" s="1">
        <v>2</v>
      </c>
      <c r="Q16" s="2">
        <v>0</v>
      </c>
      <c r="R16" s="1"/>
      <c r="S16" s="4"/>
      <c r="T16" s="4"/>
      <c r="U16" s="5"/>
      <c r="V16" s="5"/>
      <c r="W16" s="22"/>
      <c r="X16" s="22"/>
    </row>
    <row r="17" spans="1:24" ht="30" customHeight="1" x14ac:dyDescent="0.25">
      <c r="A17" s="25" t="s">
        <v>176</v>
      </c>
      <c r="B17" s="2">
        <v>3428</v>
      </c>
      <c r="C17" s="1" t="s">
        <v>213</v>
      </c>
      <c r="D17" s="1" t="s">
        <v>418</v>
      </c>
      <c r="E17" s="1" t="s">
        <v>593</v>
      </c>
      <c r="F17" s="1" t="s">
        <v>627</v>
      </c>
      <c r="G17" s="1" t="s">
        <v>828</v>
      </c>
      <c r="H17" s="2">
        <v>10</v>
      </c>
      <c r="I17" s="2">
        <f t="shared" ca="1" si="0"/>
        <v>120</v>
      </c>
      <c r="J17" s="1" t="s">
        <v>972</v>
      </c>
      <c r="K17" s="1" t="s">
        <v>992</v>
      </c>
      <c r="L17" s="1" t="s">
        <v>25</v>
      </c>
      <c r="M17" s="1" t="s">
        <v>1022</v>
      </c>
      <c r="N17" s="2">
        <v>0</v>
      </c>
      <c r="O17" s="2">
        <v>18</v>
      </c>
      <c r="P17" s="1">
        <v>3</v>
      </c>
      <c r="Q17" s="2">
        <v>2</v>
      </c>
      <c r="R17" s="1" t="s">
        <v>1123</v>
      </c>
      <c r="S17" s="4"/>
      <c r="T17" s="4"/>
      <c r="U17" s="5"/>
      <c r="V17" s="5"/>
      <c r="W17" s="22"/>
      <c r="X17" s="22"/>
    </row>
    <row r="18" spans="1:24" ht="30" customHeight="1" x14ac:dyDescent="0.25">
      <c r="A18" s="25" t="s">
        <v>175</v>
      </c>
      <c r="B18" s="2">
        <v>4309</v>
      </c>
      <c r="C18" s="1" t="s">
        <v>219</v>
      </c>
      <c r="D18" s="1" t="s">
        <v>424</v>
      </c>
      <c r="E18" s="1" t="s">
        <v>593</v>
      </c>
      <c r="F18" s="1" t="s">
        <v>633</v>
      </c>
      <c r="G18" s="1" t="s">
        <v>834</v>
      </c>
      <c r="H18" s="2">
        <v>10</v>
      </c>
      <c r="I18" s="2">
        <f t="shared" ca="1" si="0"/>
        <v>118</v>
      </c>
      <c r="J18" s="1" t="s">
        <v>973</v>
      </c>
      <c r="K18" s="1" t="s">
        <v>991</v>
      </c>
      <c r="L18" s="1" t="s">
        <v>30</v>
      </c>
      <c r="M18" s="1" t="s">
        <v>1022</v>
      </c>
      <c r="N18" s="2">
        <v>0</v>
      </c>
      <c r="O18" s="2">
        <v>18</v>
      </c>
      <c r="P18" s="1">
        <v>3</v>
      </c>
      <c r="Q18" s="2">
        <v>3</v>
      </c>
      <c r="R18" s="1" t="s">
        <v>1126</v>
      </c>
      <c r="S18" s="4"/>
      <c r="T18" s="4"/>
      <c r="U18" s="5"/>
      <c r="V18" s="5"/>
      <c r="W18" s="22"/>
      <c r="X18" s="22"/>
    </row>
    <row r="19" spans="1:24" ht="30" customHeight="1" x14ac:dyDescent="0.25">
      <c r="A19" s="25" t="s">
        <v>176</v>
      </c>
      <c r="B19" s="2">
        <v>5555</v>
      </c>
      <c r="C19" s="1" t="s">
        <v>226</v>
      </c>
      <c r="D19" s="1" t="s">
        <v>431</v>
      </c>
      <c r="E19" s="1" t="s">
        <v>593</v>
      </c>
      <c r="F19" s="1" t="s">
        <v>640</v>
      </c>
      <c r="G19" s="1" t="s">
        <v>841</v>
      </c>
      <c r="H19" s="2">
        <v>9</v>
      </c>
      <c r="I19" s="2">
        <f t="shared" ca="1" si="0"/>
        <v>109</v>
      </c>
      <c r="J19" s="1" t="s">
        <v>972</v>
      </c>
      <c r="K19" s="1" t="s">
        <v>991</v>
      </c>
      <c r="L19" s="1" t="s">
        <v>37</v>
      </c>
      <c r="M19" s="1" t="s">
        <v>1025</v>
      </c>
      <c r="N19" s="2">
        <v>5</v>
      </c>
      <c r="O19" s="2">
        <v>18</v>
      </c>
      <c r="P19" s="1">
        <v>3</v>
      </c>
      <c r="Q19" s="2">
        <v>1</v>
      </c>
      <c r="R19" s="1">
        <v>15</v>
      </c>
      <c r="S19" s="4"/>
      <c r="T19" s="4"/>
      <c r="U19" s="5"/>
      <c r="V19" s="5"/>
      <c r="W19" s="22"/>
      <c r="X19" s="22"/>
    </row>
    <row r="20" spans="1:24" ht="30" customHeight="1" x14ac:dyDescent="0.25">
      <c r="A20" s="25" t="s">
        <v>175</v>
      </c>
      <c r="B20" s="2">
        <v>5760</v>
      </c>
      <c r="C20" s="1" t="s">
        <v>227</v>
      </c>
      <c r="D20" s="1" t="s">
        <v>432</v>
      </c>
      <c r="E20" s="1" t="s">
        <v>593</v>
      </c>
      <c r="F20" s="1" t="s">
        <v>641</v>
      </c>
      <c r="G20" s="1" t="s">
        <v>842</v>
      </c>
      <c r="H20" s="2">
        <v>9</v>
      </c>
      <c r="I20" s="2">
        <f t="shared" ca="1" si="0"/>
        <v>105</v>
      </c>
      <c r="J20" s="1" t="s">
        <v>973</v>
      </c>
      <c r="K20" s="1" t="s">
        <v>991</v>
      </c>
      <c r="L20" s="1" t="s">
        <v>38</v>
      </c>
      <c r="M20" s="1" t="s">
        <v>1031</v>
      </c>
      <c r="N20" s="2">
        <v>0</v>
      </c>
      <c r="O20" s="2">
        <v>18</v>
      </c>
      <c r="P20" s="1">
        <v>2</v>
      </c>
      <c r="Q20" s="2">
        <v>1</v>
      </c>
      <c r="R20" s="1">
        <v>0</v>
      </c>
      <c r="S20" s="4"/>
      <c r="T20" s="4"/>
      <c r="U20" s="5"/>
      <c r="V20" s="5"/>
      <c r="W20" s="22"/>
      <c r="X20" s="22"/>
    </row>
    <row r="21" spans="1:24" ht="30" customHeight="1" x14ac:dyDescent="0.25">
      <c r="A21" s="25" t="s">
        <v>176</v>
      </c>
      <c r="B21" s="2">
        <v>6197</v>
      </c>
      <c r="C21" s="1" t="s">
        <v>231</v>
      </c>
      <c r="D21" s="1" t="s">
        <v>436</v>
      </c>
      <c r="E21" s="1" t="s">
        <v>593</v>
      </c>
      <c r="F21" s="1" t="s">
        <v>645</v>
      </c>
      <c r="G21" s="1" t="s">
        <v>845</v>
      </c>
      <c r="H21" s="2">
        <v>8</v>
      </c>
      <c r="I21" s="2">
        <f t="shared" ca="1" si="0"/>
        <v>102</v>
      </c>
      <c r="J21" s="1" t="s">
        <v>958</v>
      </c>
      <c r="K21" s="1" t="s">
        <v>991</v>
      </c>
      <c r="L21" s="1" t="s">
        <v>1000</v>
      </c>
      <c r="M21" s="1" t="s">
        <v>1025</v>
      </c>
      <c r="N21" s="2">
        <v>5</v>
      </c>
      <c r="O21" s="2">
        <v>18</v>
      </c>
      <c r="P21" s="1">
        <v>2</v>
      </c>
      <c r="Q21" s="2">
        <v>1</v>
      </c>
      <c r="R21" s="1">
        <v>17</v>
      </c>
      <c r="S21" s="4"/>
      <c r="T21" s="4"/>
      <c r="U21" s="5"/>
      <c r="V21" s="5"/>
      <c r="W21" s="22"/>
      <c r="X21" s="22"/>
    </row>
    <row r="22" spans="1:24" ht="30" customHeight="1" x14ac:dyDescent="0.25">
      <c r="A22" s="25" t="s">
        <v>175</v>
      </c>
      <c r="B22" s="2">
        <v>6536</v>
      </c>
      <c r="C22" s="1" t="s">
        <v>233</v>
      </c>
      <c r="D22" s="1" t="s">
        <v>438</v>
      </c>
      <c r="E22" s="1" t="s">
        <v>593</v>
      </c>
      <c r="F22" s="1" t="s">
        <v>647</v>
      </c>
      <c r="G22" s="1" t="s">
        <v>847</v>
      </c>
      <c r="H22" s="2">
        <v>8</v>
      </c>
      <c r="I22" s="2">
        <f t="shared" ca="1" si="0"/>
        <v>97</v>
      </c>
      <c r="J22" s="1" t="s">
        <v>973</v>
      </c>
      <c r="K22" s="1" t="s">
        <v>991</v>
      </c>
      <c r="L22" s="1" t="s">
        <v>43</v>
      </c>
      <c r="M22" s="1" t="s">
        <v>1038</v>
      </c>
      <c r="N22" s="2">
        <v>0</v>
      </c>
      <c r="O22" s="2">
        <v>18</v>
      </c>
      <c r="P22" s="1">
        <v>2</v>
      </c>
      <c r="Q22" s="2">
        <v>1</v>
      </c>
      <c r="R22" s="1">
        <v>9</v>
      </c>
      <c r="S22" s="4"/>
      <c r="T22" s="4"/>
      <c r="U22" s="5"/>
      <c r="V22" s="5"/>
      <c r="W22" s="22"/>
      <c r="X22" s="22"/>
    </row>
    <row r="23" spans="1:24" ht="30" customHeight="1" x14ac:dyDescent="0.25">
      <c r="A23" s="25" t="s">
        <v>176</v>
      </c>
      <c r="B23" s="2">
        <v>6947</v>
      </c>
      <c r="C23" s="1" t="s">
        <v>237</v>
      </c>
      <c r="D23" s="1" t="s">
        <v>442</v>
      </c>
      <c r="E23" s="1" t="s">
        <v>593</v>
      </c>
      <c r="F23" s="1" t="s">
        <v>651</v>
      </c>
      <c r="G23" s="1" t="s">
        <v>847</v>
      </c>
      <c r="H23" s="2">
        <v>8</v>
      </c>
      <c r="I23" s="2">
        <f t="shared" ca="1" si="0"/>
        <v>97</v>
      </c>
      <c r="J23" s="1" t="s">
        <v>972</v>
      </c>
      <c r="K23" s="1" t="s">
        <v>993</v>
      </c>
      <c r="L23" s="1" t="s">
        <v>1002</v>
      </c>
      <c r="M23" s="1" t="s">
        <v>1025</v>
      </c>
      <c r="N23" s="2">
        <v>5</v>
      </c>
      <c r="O23" s="2">
        <v>18</v>
      </c>
      <c r="P23" s="1">
        <v>3</v>
      </c>
      <c r="Q23" s="2">
        <v>0</v>
      </c>
      <c r="R23" s="1"/>
      <c r="S23" s="4"/>
      <c r="T23" s="4"/>
      <c r="U23" s="5"/>
      <c r="V23" s="5"/>
      <c r="W23" s="22"/>
      <c r="X23" s="22"/>
    </row>
    <row r="24" spans="1:24" ht="30" customHeight="1" x14ac:dyDescent="0.25">
      <c r="A24" s="25" t="s">
        <v>175</v>
      </c>
      <c r="B24" s="2">
        <v>3496</v>
      </c>
      <c r="C24" s="1" t="s">
        <v>214</v>
      </c>
      <c r="D24" s="1" t="s">
        <v>419</v>
      </c>
      <c r="E24" s="1" t="s">
        <v>593</v>
      </c>
      <c r="F24" s="1" t="s">
        <v>628</v>
      </c>
      <c r="G24" s="1" t="s">
        <v>829</v>
      </c>
      <c r="H24" s="2">
        <v>8</v>
      </c>
      <c r="I24" s="2">
        <f t="shared" ca="1" si="0"/>
        <v>94</v>
      </c>
      <c r="J24" s="1" t="s">
        <v>973</v>
      </c>
      <c r="K24" s="1" t="s">
        <v>991</v>
      </c>
      <c r="L24" s="1" t="s">
        <v>26</v>
      </c>
      <c r="M24" s="1" t="s">
        <v>1031</v>
      </c>
      <c r="N24" s="2">
        <v>0</v>
      </c>
      <c r="O24" s="2">
        <v>18</v>
      </c>
      <c r="P24" s="1">
        <v>2</v>
      </c>
      <c r="Q24" s="2">
        <v>1</v>
      </c>
      <c r="R24" s="1">
        <v>0</v>
      </c>
      <c r="S24" s="4"/>
      <c r="T24" s="4"/>
      <c r="U24" s="5"/>
      <c r="V24" s="5"/>
      <c r="W24" s="22"/>
      <c r="X24" s="22"/>
    </row>
    <row r="25" spans="1:24" ht="30" customHeight="1" x14ac:dyDescent="0.25">
      <c r="A25" s="25" t="s">
        <v>176</v>
      </c>
      <c r="B25" s="2">
        <v>7524</v>
      </c>
      <c r="C25" s="1" t="s">
        <v>240</v>
      </c>
      <c r="D25" s="1" t="s">
        <v>445</v>
      </c>
      <c r="E25" s="1" t="s">
        <v>593</v>
      </c>
      <c r="F25" s="1" t="s">
        <v>654</v>
      </c>
      <c r="G25" s="1" t="s">
        <v>851</v>
      </c>
      <c r="H25" s="2">
        <v>8</v>
      </c>
      <c r="I25" s="2">
        <f t="shared" ca="1" si="0"/>
        <v>94</v>
      </c>
      <c r="J25" s="1" t="s">
        <v>972</v>
      </c>
      <c r="K25" s="1" t="s">
        <v>992</v>
      </c>
      <c r="L25" s="1" t="s">
        <v>47</v>
      </c>
      <c r="M25" s="1" t="s">
        <v>1025</v>
      </c>
      <c r="N25" s="2">
        <v>5</v>
      </c>
      <c r="O25" s="2">
        <v>18</v>
      </c>
      <c r="P25" s="1">
        <v>3</v>
      </c>
      <c r="Q25" s="2">
        <v>2</v>
      </c>
      <c r="R25" s="1" t="s">
        <v>1132</v>
      </c>
      <c r="S25" s="4"/>
      <c r="T25" s="4"/>
      <c r="U25" s="5"/>
      <c r="V25" s="5"/>
      <c r="W25" s="22"/>
      <c r="X25" s="22"/>
    </row>
    <row r="26" spans="1:24" ht="30" customHeight="1" x14ac:dyDescent="0.25">
      <c r="A26" s="25" t="s">
        <v>176</v>
      </c>
      <c r="B26" s="2">
        <v>7587</v>
      </c>
      <c r="C26" s="1" t="s">
        <v>241</v>
      </c>
      <c r="D26" s="1" t="s">
        <v>446</v>
      </c>
      <c r="E26" s="1" t="s">
        <v>593</v>
      </c>
      <c r="F26" s="1" t="s">
        <v>655</v>
      </c>
      <c r="G26" s="1" t="s">
        <v>852</v>
      </c>
      <c r="H26" s="2">
        <v>8</v>
      </c>
      <c r="I26" s="2">
        <f t="shared" ca="1" si="0"/>
        <v>93</v>
      </c>
      <c r="J26" s="1" t="s">
        <v>972</v>
      </c>
      <c r="K26" s="1" t="s">
        <v>991</v>
      </c>
      <c r="L26" s="1" t="s">
        <v>48</v>
      </c>
      <c r="M26" s="1" t="s">
        <v>1025</v>
      </c>
      <c r="N26" s="2">
        <v>8</v>
      </c>
      <c r="O26" s="2">
        <v>18</v>
      </c>
      <c r="P26" s="1">
        <v>3</v>
      </c>
      <c r="Q26" s="2">
        <v>4</v>
      </c>
      <c r="R26" s="1" t="s">
        <v>1133</v>
      </c>
      <c r="S26" s="4"/>
      <c r="T26" s="4"/>
      <c r="U26" s="5"/>
      <c r="V26" s="5"/>
      <c r="W26" s="22"/>
      <c r="X26" s="22"/>
    </row>
    <row r="27" spans="1:24" ht="30" customHeight="1" x14ac:dyDescent="0.25">
      <c r="A27" s="25" t="s">
        <v>176</v>
      </c>
      <c r="B27" s="2">
        <v>8124</v>
      </c>
      <c r="C27" s="1" t="s">
        <v>247</v>
      </c>
      <c r="D27" s="1" t="s">
        <v>452</v>
      </c>
      <c r="E27" s="1" t="s">
        <v>593</v>
      </c>
      <c r="F27" s="1" t="s">
        <v>661</v>
      </c>
      <c r="G27" s="1" t="s">
        <v>858</v>
      </c>
      <c r="H27" s="2">
        <v>7</v>
      </c>
      <c r="I27" s="2">
        <f t="shared" ca="1" si="0"/>
        <v>88</v>
      </c>
      <c r="J27" s="1" t="s">
        <v>957</v>
      </c>
      <c r="K27" s="1" t="s">
        <v>991</v>
      </c>
      <c r="L27" s="1" t="s">
        <v>54</v>
      </c>
      <c r="M27" s="1" t="s">
        <v>1036</v>
      </c>
      <c r="N27" s="2">
        <v>0</v>
      </c>
      <c r="O27" s="2">
        <v>18</v>
      </c>
      <c r="P27" s="1">
        <v>2</v>
      </c>
      <c r="Q27" s="2">
        <v>2</v>
      </c>
      <c r="R27" s="1" t="s">
        <v>1136</v>
      </c>
      <c r="S27" s="4"/>
      <c r="T27" s="4"/>
      <c r="U27" s="5"/>
      <c r="V27" s="5"/>
      <c r="W27" s="22"/>
      <c r="X27" s="22"/>
    </row>
    <row r="28" spans="1:24" ht="30" customHeight="1" x14ac:dyDescent="0.25">
      <c r="A28" s="25" t="s">
        <v>176</v>
      </c>
      <c r="B28" s="2">
        <v>8672</v>
      </c>
      <c r="C28" s="1" t="s">
        <v>255</v>
      </c>
      <c r="D28" s="1" t="s">
        <v>460</v>
      </c>
      <c r="E28" s="1" t="s">
        <v>595</v>
      </c>
      <c r="F28" s="1" t="s">
        <v>669</v>
      </c>
      <c r="G28" s="1" t="s">
        <v>865</v>
      </c>
      <c r="H28" s="2">
        <v>6</v>
      </c>
      <c r="I28" s="2">
        <f t="shared" ca="1" si="0"/>
        <v>73</v>
      </c>
      <c r="J28" s="1" t="s">
        <v>983</v>
      </c>
      <c r="K28" s="1" t="s">
        <v>991</v>
      </c>
      <c r="L28" s="1" t="s">
        <v>60</v>
      </c>
      <c r="M28" s="1" t="s">
        <v>1045</v>
      </c>
      <c r="N28" s="2">
        <v>0</v>
      </c>
      <c r="O28" s="2">
        <v>18</v>
      </c>
      <c r="P28" s="1">
        <v>1</v>
      </c>
      <c r="Q28" s="2">
        <v>0</v>
      </c>
      <c r="R28" s="1"/>
      <c r="S28" s="4"/>
      <c r="T28" s="4"/>
      <c r="U28" s="5"/>
      <c r="V28" s="5"/>
      <c r="W28" s="22"/>
      <c r="X28" s="22"/>
    </row>
    <row r="29" spans="1:24" ht="30" customHeight="1" x14ac:dyDescent="0.25">
      <c r="A29" s="25" t="s">
        <v>176</v>
      </c>
      <c r="B29" s="2">
        <v>8825</v>
      </c>
      <c r="C29" s="1" t="s">
        <v>265</v>
      </c>
      <c r="D29" s="1" t="s">
        <v>470</v>
      </c>
      <c r="E29" s="1" t="s">
        <v>593</v>
      </c>
      <c r="F29" s="1" t="s">
        <v>679</v>
      </c>
      <c r="G29" s="1" t="s">
        <v>874</v>
      </c>
      <c r="H29" s="2">
        <v>6</v>
      </c>
      <c r="I29" s="2">
        <f t="shared" ca="1" si="0"/>
        <v>71</v>
      </c>
      <c r="J29" s="1" t="s">
        <v>972</v>
      </c>
      <c r="K29" s="1" t="s">
        <v>991</v>
      </c>
      <c r="L29" s="1" t="s">
        <v>69</v>
      </c>
      <c r="M29" s="1" t="s">
        <v>1025</v>
      </c>
      <c r="N29" s="2">
        <v>5</v>
      </c>
      <c r="O29" s="2">
        <v>18</v>
      </c>
      <c r="P29" s="1">
        <v>2</v>
      </c>
      <c r="Q29" s="2">
        <v>2</v>
      </c>
      <c r="R29" s="1" t="s">
        <v>1141</v>
      </c>
      <c r="S29" s="4"/>
      <c r="T29" s="4"/>
      <c r="U29" s="5"/>
      <c r="V29" s="5"/>
      <c r="W29" s="22"/>
      <c r="X29" s="22"/>
    </row>
    <row r="30" spans="1:24" ht="30" customHeight="1" x14ac:dyDescent="0.25">
      <c r="A30" s="25" t="s">
        <v>175</v>
      </c>
      <c r="B30" s="2">
        <v>8769</v>
      </c>
      <c r="C30" s="1" t="s">
        <v>262</v>
      </c>
      <c r="D30" s="1" t="s">
        <v>467</v>
      </c>
      <c r="E30" s="1" t="s">
        <v>593</v>
      </c>
      <c r="F30" s="1" t="s">
        <v>676</v>
      </c>
      <c r="G30" s="1" t="s">
        <v>871</v>
      </c>
      <c r="H30" s="2">
        <v>6</v>
      </c>
      <c r="I30" s="2">
        <f t="shared" ca="1" si="0"/>
        <v>69</v>
      </c>
      <c r="J30" s="1" t="s">
        <v>984</v>
      </c>
      <c r="K30" s="1" t="s">
        <v>991</v>
      </c>
      <c r="L30" s="1" t="s">
        <v>67</v>
      </c>
      <c r="M30" s="1" t="s">
        <v>1046</v>
      </c>
      <c r="N30" s="2">
        <v>0</v>
      </c>
      <c r="O30" s="2">
        <v>18</v>
      </c>
      <c r="P30" s="1">
        <v>2</v>
      </c>
      <c r="Q30" s="2">
        <v>0</v>
      </c>
      <c r="R30" s="1"/>
      <c r="S30" s="4"/>
      <c r="T30" s="4"/>
      <c r="U30" s="5"/>
      <c r="V30" s="5"/>
      <c r="W30" s="22"/>
      <c r="X30" s="22"/>
    </row>
    <row r="31" spans="1:24" ht="30" customHeight="1" x14ac:dyDescent="0.25">
      <c r="A31" s="25" t="s">
        <v>175</v>
      </c>
      <c r="B31" s="2">
        <v>9333</v>
      </c>
      <c r="C31" s="1" t="s">
        <v>275</v>
      </c>
      <c r="D31" s="1" t="s">
        <v>480</v>
      </c>
      <c r="E31" s="1" t="s">
        <v>593</v>
      </c>
      <c r="F31" s="1" t="s">
        <v>689</v>
      </c>
      <c r="G31" s="1" t="s">
        <v>878</v>
      </c>
      <c r="H31" s="2">
        <v>5</v>
      </c>
      <c r="I31" s="2">
        <f t="shared" ca="1" si="0"/>
        <v>64</v>
      </c>
      <c r="J31" s="1" t="s">
        <v>956</v>
      </c>
      <c r="K31" s="1" t="s">
        <v>991</v>
      </c>
      <c r="L31" s="1" t="s">
        <v>79</v>
      </c>
      <c r="M31" s="1" t="s">
        <v>1049</v>
      </c>
      <c r="N31" s="2">
        <v>0</v>
      </c>
      <c r="O31" s="2">
        <v>18</v>
      </c>
      <c r="P31" s="1">
        <v>1</v>
      </c>
      <c r="Q31" s="2">
        <v>1</v>
      </c>
      <c r="R31" s="1">
        <v>20</v>
      </c>
      <c r="S31" s="4"/>
      <c r="T31" s="4"/>
      <c r="U31" s="5"/>
      <c r="V31" s="5"/>
      <c r="W31" s="22"/>
      <c r="X31" s="22"/>
    </row>
    <row r="32" spans="1:24" ht="30" customHeight="1" x14ac:dyDescent="0.25">
      <c r="A32" s="25" t="s">
        <v>176</v>
      </c>
      <c r="B32" s="2">
        <v>8977</v>
      </c>
      <c r="C32" s="1" t="s">
        <v>271</v>
      </c>
      <c r="D32" s="1" t="s">
        <v>476</v>
      </c>
      <c r="E32" s="1" t="s">
        <v>595</v>
      </c>
      <c r="F32" s="1" t="s">
        <v>685</v>
      </c>
      <c r="G32" s="1" t="s">
        <v>878</v>
      </c>
      <c r="H32" s="2">
        <v>5</v>
      </c>
      <c r="I32" s="2">
        <f t="shared" ca="1" si="0"/>
        <v>64</v>
      </c>
      <c r="J32" s="1" t="s">
        <v>960</v>
      </c>
      <c r="K32" s="1" t="s">
        <v>991</v>
      </c>
      <c r="L32" s="1" t="s">
        <v>75</v>
      </c>
      <c r="M32" s="1" t="s">
        <v>1047</v>
      </c>
      <c r="N32" s="2">
        <v>0</v>
      </c>
      <c r="O32" s="2">
        <v>18</v>
      </c>
      <c r="P32" s="1">
        <v>1</v>
      </c>
      <c r="Q32" s="2">
        <v>0</v>
      </c>
      <c r="R32" s="1"/>
      <c r="S32" s="4"/>
      <c r="T32" s="4"/>
      <c r="U32" s="5"/>
      <c r="V32" s="5"/>
      <c r="W32" s="22"/>
      <c r="X32" s="22"/>
    </row>
    <row r="33" spans="1:24" ht="30" customHeight="1" x14ac:dyDescent="0.25">
      <c r="A33" s="25" t="s">
        <v>175</v>
      </c>
      <c r="B33" s="2">
        <v>14552</v>
      </c>
      <c r="C33" s="1" t="s">
        <v>363</v>
      </c>
      <c r="D33" s="1" t="s">
        <v>568</v>
      </c>
      <c r="E33" s="1" t="s">
        <v>595</v>
      </c>
      <c r="F33" s="1" t="s">
        <v>777</v>
      </c>
      <c r="G33" s="1" t="s">
        <v>931</v>
      </c>
      <c r="H33" s="2">
        <v>5</v>
      </c>
      <c r="I33" s="2">
        <f t="shared" ca="1" si="0"/>
        <v>57</v>
      </c>
      <c r="J33" s="1" t="s">
        <v>989</v>
      </c>
      <c r="K33" s="1" t="s">
        <v>993</v>
      </c>
      <c r="L33" s="1" t="s">
        <v>154</v>
      </c>
      <c r="M33" s="1" t="s">
        <v>1061</v>
      </c>
      <c r="N33" s="2">
        <v>0</v>
      </c>
      <c r="O33" s="2">
        <v>18</v>
      </c>
      <c r="P33" s="1">
        <v>1</v>
      </c>
      <c r="Q33" s="2">
        <v>0</v>
      </c>
      <c r="R33" s="1"/>
      <c r="S33" s="4"/>
      <c r="T33" s="4"/>
      <c r="U33" s="5"/>
      <c r="V33" s="5"/>
      <c r="W33" s="22"/>
      <c r="X33" s="22"/>
    </row>
    <row r="34" spans="1:24" ht="30" customHeight="1" x14ac:dyDescent="0.25">
      <c r="A34" s="25" t="s">
        <v>175</v>
      </c>
      <c r="B34" s="2">
        <v>10707</v>
      </c>
      <c r="C34" s="1" t="s">
        <v>291</v>
      </c>
      <c r="D34" s="1" t="s">
        <v>496</v>
      </c>
      <c r="E34" s="1" t="s">
        <v>594</v>
      </c>
      <c r="F34" s="1" t="s">
        <v>705</v>
      </c>
      <c r="G34" s="1" t="s">
        <v>886</v>
      </c>
      <c r="H34" s="2">
        <v>4</v>
      </c>
      <c r="I34" s="2">
        <f t="shared" ca="1" si="0"/>
        <v>52</v>
      </c>
      <c r="J34" s="1" t="s">
        <v>973</v>
      </c>
      <c r="K34" s="1" t="s">
        <v>992</v>
      </c>
      <c r="L34" s="1" t="s">
        <v>94</v>
      </c>
      <c r="M34" s="1" t="s">
        <v>1031</v>
      </c>
      <c r="N34" s="2">
        <v>0</v>
      </c>
      <c r="O34" s="2">
        <v>18</v>
      </c>
      <c r="P34" s="1">
        <v>1</v>
      </c>
      <c r="Q34" s="2">
        <v>0</v>
      </c>
      <c r="R34" s="1"/>
      <c r="S34" s="4"/>
      <c r="T34" s="4"/>
      <c r="U34" s="5"/>
      <c r="V34" s="5"/>
      <c r="W34" s="22"/>
      <c r="X34" s="22"/>
    </row>
    <row r="35" spans="1:24" ht="30" customHeight="1" x14ac:dyDescent="0.25">
      <c r="A35" s="25" t="s">
        <v>175</v>
      </c>
      <c r="B35" s="2">
        <v>11160</v>
      </c>
      <c r="C35" s="1" t="s">
        <v>294</v>
      </c>
      <c r="D35" s="1" t="s">
        <v>499</v>
      </c>
      <c r="E35" s="1" t="s">
        <v>595</v>
      </c>
      <c r="F35" s="1" t="s">
        <v>708</v>
      </c>
      <c r="G35" s="1" t="s">
        <v>889</v>
      </c>
      <c r="H35" s="2">
        <v>4</v>
      </c>
      <c r="I35" s="2">
        <f t="shared" ca="1" si="0"/>
        <v>51</v>
      </c>
      <c r="J35" s="1" t="s">
        <v>984</v>
      </c>
      <c r="K35" s="1" t="s">
        <v>991</v>
      </c>
      <c r="L35" s="1" t="s">
        <v>96</v>
      </c>
      <c r="M35" s="1" t="s">
        <v>1031</v>
      </c>
      <c r="N35" s="2">
        <v>0</v>
      </c>
      <c r="O35" s="2">
        <v>18</v>
      </c>
      <c r="P35" s="1">
        <v>2</v>
      </c>
      <c r="Q35" s="2">
        <v>1</v>
      </c>
      <c r="R35" s="1">
        <v>2</v>
      </c>
      <c r="S35" s="4"/>
      <c r="T35" s="4"/>
      <c r="U35" s="5"/>
      <c r="V35" s="5"/>
      <c r="W35" s="22"/>
      <c r="X35" s="22"/>
    </row>
    <row r="36" spans="1:24" ht="30" customHeight="1" x14ac:dyDescent="0.25">
      <c r="A36" s="25" t="s">
        <v>176</v>
      </c>
      <c r="B36" s="2">
        <v>11740</v>
      </c>
      <c r="C36" s="1" t="s">
        <v>301</v>
      </c>
      <c r="D36" s="1" t="s">
        <v>506</v>
      </c>
      <c r="E36" s="1" t="s">
        <v>593</v>
      </c>
      <c r="F36" s="1" t="s">
        <v>715</v>
      </c>
      <c r="G36" s="1" t="s">
        <v>894</v>
      </c>
      <c r="H36" s="2">
        <v>4</v>
      </c>
      <c r="I36" s="2">
        <f t="shared" ca="1" si="0"/>
        <v>46</v>
      </c>
      <c r="J36" s="1" t="s">
        <v>957</v>
      </c>
      <c r="K36" s="1" t="s">
        <v>991</v>
      </c>
      <c r="L36" s="1" t="s">
        <v>101</v>
      </c>
      <c r="M36" s="1" t="s">
        <v>1022</v>
      </c>
      <c r="N36" s="2">
        <v>0</v>
      </c>
      <c r="O36" s="2">
        <v>18</v>
      </c>
      <c r="P36" s="1">
        <v>1</v>
      </c>
      <c r="Q36" s="2">
        <v>1</v>
      </c>
      <c r="R36" s="1">
        <v>7</v>
      </c>
      <c r="S36" s="4"/>
      <c r="T36" s="4"/>
      <c r="U36" s="5"/>
      <c r="V36" s="5"/>
      <c r="W36" s="22"/>
      <c r="X36" s="22"/>
    </row>
    <row r="37" spans="1:24" ht="30" customHeight="1" x14ac:dyDescent="0.25">
      <c r="A37" s="25" t="s">
        <v>176</v>
      </c>
      <c r="B37" s="2">
        <v>12128</v>
      </c>
      <c r="C37" s="1" t="s">
        <v>306</v>
      </c>
      <c r="D37" s="1" t="s">
        <v>511</v>
      </c>
      <c r="E37" s="1" t="s">
        <v>595</v>
      </c>
      <c r="F37" s="1" t="s">
        <v>720</v>
      </c>
      <c r="G37" s="1" t="s">
        <v>898</v>
      </c>
      <c r="H37" s="2">
        <v>3</v>
      </c>
      <c r="I37" s="2">
        <f t="shared" ca="1" si="0"/>
        <v>41</v>
      </c>
      <c r="J37" s="1" t="s">
        <v>972</v>
      </c>
      <c r="K37" s="1" t="s">
        <v>991</v>
      </c>
      <c r="L37" s="1" t="s">
        <v>1010</v>
      </c>
      <c r="M37" s="1" t="s">
        <v>1059</v>
      </c>
      <c r="N37" s="2">
        <v>0</v>
      </c>
      <c r="O37" s="2">
        <v>18</v>
      </c>
      <c r="P37" s="1">
        <v>1</v>
      </c>
      <c r="Q37" s="2">
        <v>1</v>
      </c>
      <c r="R37" s="1">
        <v>8</v>
      </c>
      <c r="S37" s="4"/>
      <c r="T37" s="4"/>
      <c r="U37" s="5"/>
      <c r="V37" s="5"/>
      <c r="W37" s="22"/>
      <c r="X37" s="22"/>
    </row>
    <row r="38" spans="1:24" ht="30" customHeight="1" x14ac:dyDescent="0.25">
      <c r="A38" s="25" t="s">
        <v>176</v>
      </c>
      <c r="B38" s="2">
        <v>12134</v>
      </c>
      <c r="C38" s="1" t="s">
        <v>307</v>
      </c>
      <c r="D38" s="1" t="s">
        <v>512</v>
      </c>
      <c r="E38" s="1" t="s">
        <v>595</v>
      </c>
      <c r="F38" s="1" t="s">
        <v>721</v>
      </c>
      <c r="G38" s="1" t="s">
        <v>899</v>
      </c>
      <c r="H38" s="2">
        <v>3</v>
      </c>
      <c r="I38" s="2">
        <f t="shared" ca="1" si="0"/>
        <v>40</v>
      </c>
      <c r="J38" s="1" t="s">
        <v>958</v>
      </c>
      <c r="K38" s="1" t="s">
        <v>991</v>
      </c>
      <c r="L38" s="1" t="s">
        <v>105</v>
      </c>
      <c r="M38" s="1" t="s">
        <v>1060</v>
      </c>
      <c r="N38" s="2">
        <v>0</v>
      </c>
      <c r="O38" s="2">
        <v>18</v>
      </c>
      <c r="P38" s="1">
        <v>1</v>
      </c>
      <c r="Q38" s="2">
        <v>0</v>
      </c>
      <c r="R38" s="1"/>
      <c r="S38" s="4"/>
      <c r="T38" s="4"/>
      <c r="U38" s="5"/>
      <c r="V38" s="5"/>
      <c r="W38" s="22"/>
      <c r="X38" s="22"/>
    </row>
    <row r="39" spans="1:24" ht="30" customHeight="1" x14ac:dyDescent="0.25">
      <c r="A39" s="25" t="s">
        <v>175</v>
      </c>
      <c r="B39" s="2">
        <v>12638</v>
      </c>
      <c r="C39" s="1" t="s">
        <v>317</v>
      </c>
      <c r="D39" s="1" t="s">
        <v>522</v>
      </c>
      <c r="E39" s="1" t="s">
        <v>593</v>
      </c>
      <c r="F39" s="1" t="s">
        <v>731</v>
      </c>
      <c r="G39" s="1" t="s">
        <v>908</v>
      </c>
      <c r="H39" s="2">
        <v>3</v>
      </c>
      <c r="I39" s="2">
        <f t="shared" ca="1" si="0"/>
        <v>38</v>
      </c>
      <c r="J39" s="1" t="s">
        <v>988</v>
      </c>
      <c r="K39" s="1" t="s">
        <v>991</v>
      </c>
      <c r="L39" s="1" t="s">
        <v>113</v>
      </c>
      <c r="M39" s="1" t="s">
        <v>1068</v>
      </c>
      <c r="N39" s="2">
        <v>0</v>
      </c>
      <c r="O39" s="2">
        <v>18</v>
      </c>
      <c r="P39" s="1">
        <v>2</v>
      </c>
      <c r="Q39" s="2">
        <v>2</v>
      </c>
      <c r="R39" s="1" t="s">
        <v>1154</v>
      </c>
      <c r="S39" s="4"/>
      <c r="T39" s="4"/>
      <c r="U39" s="5"/>
      <c r="V39" s="5"/>
      <c r="W39" s="22"/>
      <c r="X39" s="22"/>
    </row>
    <row r="40" spans="1:24" ht="30" customHeight="1" x14ac:dyDescent="0.25">
      <c r="A40" s="25" t="s">
        <v>175</v>
      </c>
      <c r="B40" s="2">
        <v>12068</v>
      </c>
      <c r="C40" s="1" t="s">
        <v>304</v>
      </c>
      <c r="D40" s="1" t="s">
        <v>509</v>
      </c>
      <c r="E40" s="1" t="s">
        <v>593</v>
      </c>
      <c r="F40" s="1" t="s">
        <v>718</v>
      </c>
      <c r="G40" s="1" t="s">
        <v>896</v>
      </c>
      <c r="H40" s="2">
        <v>3</v>
      </c>
      <c r="I40" s="2">
        <f t="shared" ca="1" si="0"/>
        <v>38</v>
      </c>
      <c r="J40" s="1" t="s">
        <v>974</v>
      </c>
      <c r="K40" s="1" t="s">
        <v>991</v>
      </c>
      <c r="L40" s="1" t="s">
        <v>104</v>
      </c>
      <c r="M40" s="1" t="s">
        <v>1057</v>
      </c>
      <c r="N40" s="2">
        <v>0</v>
      </c>
      <c r="O40" s="2">
        <v>18</v>
      </c>
      <c r="P40" s="1">
        <v>2</v>
      </c>
      <c r="Q40" s="2">
        <v>2</v>
      </c>
      <c r="R40" s="1" t="s">
        <v>1152</v>
      </c>
      <c r="S40" s="4"/>
      <c r="T40" s="4"/>
      <c r="U40" s="5"/>
      <c r="V40" s="5"/>
      <c r="W40" s="22"/>
      <c r="X40" s="22"/>
    </row>
    <row r="41" spans="1:24" ht="30" customHeight="1" x14ac:dyDescent="0.25">
      <c r="A41" s="25" t="s">
        <v>176</v>
      </c>
      <c r="B41" s="2">
        <v>12115</v>
      </c>
      <c r="C41" s="1" t="s">
        <v>305</v>
      </c>
      <c r="D41" s="1" t="s">
        <v>510</v>
      </c>
      <c r="E41" s="1" t="s">
        <v>593</v>
      </c>
      <c r="F41" s="1" t="s">
        <v>719</v>
      </c>
      <c r="G41" s="1" t="s">
        <v>897</v>
      </c>
      <c r="H41" s="2">
        <v>3</v>
      </c>
      <c r="I41" s="2">
        <f t="shared" ca="1" si="0"/>
        <v>37</v>
      </c>
      <c r="J41" s="1" t="s">
        <v>983</v>
      </c>
      <c r="K41" s="1" t="s">
        <v>991</v>
      </c>
      <c r="L41" s="1" t="s">
        <v>1009</v>
      </c>
      <c r="M41" s="1" t="s">
        <v>1058</v>
      </c>
      <c r="N41" s="2">
        <v>0</v>
      </c>
      <c r="O41" s="2">
        <v>18</v>
      </c>
      <c r="P41" s="1">
        <v>2</v>
      </c>
      <c r="Q41" s="2">
        <v>2</v>
      </c>
      <c r="R41" s="1" t="s">
        <v>1153</v>
      </c>
      <c r="S41" s="4"/>
      <c r="T41" s="4"/>
      <c r="U41" s="5"/>
      <c r="V41" s="5"/>
      <c r="W41" s="22"/>
      <c r="X41" s="22"/>
    </row>
    <row r="42" spans="1:24" ht="30" customHeight="1" x14ac:dyDescent="0.25">
      <c r="A42" s="25" t="s">
        <v>175</v>
      </c>
      <c r="B42" s="2">
        <v>12491</v>
      </c>
      <c r="C42" s="1" t="s">
        <v>313</v>
      </c>
      <c r="D42" s="1" t="s">
        <v>518</v>
      </c>
      <c r="E42" s="1" t="s">
        <v>593</v>
      </c>
      <c r="F42" s="1" t="s">
        <v>727</v>
      </c>
      <c r="G42" s="1" t="s">
        <v>905</v>
      </c>
      <c r="H42" s="2">
        <v>3</v>
      </c>
      <c r="I42" s="2">
        <f t="shared" ca="1" si="0"/>
        <v>35</v>
      </c>
      <c r="J42" s="1" t="s">
        <v>974</v>
      </c>
      <c r="K42" s="1" t="s">
        <v>991</v>
      </c>
      <c r="L42" s="1" t="s">
        <v>109</v>
      </c>
      <c r="M42" s="1" t="s">
        <v>1065</v>
      </c>
      <c r="N42" s="2">
        <v>4</v>
      </c>
      <c r="O42" s="2">
        <v>18</v>
      </c>
      <c r="P42" s="1">
        <v>1</v>
      </c>
      <c r="Q42" s="2">
        <v>1</v>
      </c>
      <c r="R42" s="1">
        <v>15</v>
      </c>
      <c r="S42" s="4"/>
      <c r="T42" s="4"/>
      <c r="U42" s="5"/>
      <c r="V42" s="5"/>
      <c r="W42" s="22"/>
      <c r="X42" s="22"/>
    </row>
    <row r="43" spans="1:24" ht="30" customHeight="1" x14ac:dyDescent="0.25">
      <c r="A43" s="25" t="s">
        <v>175</v>
      </c>
      <c r="B43" s="2">
        <v>12709</v>
      </c>
      <c r="C43" s="1" t="s">
        <v>337</v>
      </c>
      <c r="D43" s="1" t="s">
        <v>542</v>
      </c>
      <c r="E43" s="1" t="s">
        <v>595</v>
      </c>
      <c r="F43" s="1" t="s">
        <v>751</v>
      </c>
      <c r="G43" s="1" t="s">
        <v>910</v>
      </c>
      <c r="H43" s="2">
        <v>2</v>
      </c>
      <c r="I43" s="2">
        <f t="shared" ca="1" si="0"/>
        <v>30</v>
      </c>
      <c r="J43" s="1" t="s">
        <v>955</v>
      </c>
      <c r="K43" s="1" t="s">
        <v>991</v>
      </c>
      <c r="L43" s="1" t="s">
        <v>131</v>
      </c>
      <c r="M43" s="1" t="s">
        <v>1067</v>
      </c>
      <c r="N43" s="2">
        <v>5</v>
      </c>
      <c r="O43" s="2">
        <v>18</v>
      </c>
      <c r="P43" s="1">
        <v>2</v>
      </c>
      <c r="Q43" s="2">
        <v>0</v>
      </c>
      <c r="R43" s="1"/>
      <c r="S43" s="4"/>
      <c r="T43" s="4"/>
      <c r="U43" s="5"/>
      <c r="V43" s="5"/>
      <c r="W43" s="22"/>
      <c r="X43" s="22"/>
    </row>
    <row r="44" spans="1:24" ht="30" customHeight="1" x14ac:dyDescent="0.25">
      <c r="A44" s="25" t="s">
        <v>175</v>
      </c>
      <c r="B44" s="2">
        <v>13200</v>
      </c>
      <c r="C44" s="1" t="s">
        <v>344</v>
      </c>
      <c r="D44" s="1" t="s">
        <v>549</v>
      </c>
      <c r="E44" s="1" t="s">
        <v>593</v>
      </c>
      <c r="F44" s="1" t="s">
        <v>758</v>
      </c>
      <c r="G44" s="1" t="s">
        <v>917</v>
      </c>
      <c r="H44" s="2">
        <v>2</v>
      </c>
      <c r="I44" s="2">
        <f t="shared" ca="1" si="0"/>
        <v>21</v>
      </c>
      <c r="J44" s="1" t="s">
        <v>974</v>
      </c>
      <c r="K44" s="1" t="s">
        <v>991</v>
      </c>
      <c r="L44" s="1" t="s">
        <v>138</v>
      </c>
      <c r="M44" s="1" t="s">
        <v>1066</v>
      </c>
      <c r="N44" s="2">
        <v>0</v>
      </c>
      <c r="O44" s="2">
        <v>18</v>
      </c>
      <c r="P44" s="1">
        <v>1</v>
      </c>
      <c r="Q44" s="2">
        <v>1</v>
      </c>
      <c r="R44" s="1">
        <v>3</v>
      </c>
      <c r="S44" s="4"/>
      <c r="T44" s="4"/>
      <c r="U44" s="5"/>
      <c r="V44" s="5"/>
      <c r="W44" s="22"/>
      <c r="X44" s="22"/>
    </row>
    <row r="45" spans="1:24" ht="30" customHeight="1" x14ac:dyDescent="0.25">
      <c r="A45" s="25" t="s">
        <v>175</v>
      </c>
      <c r="B45" s="2">
        <v>13903</v>
      </c>
      <c r="C45" s="1" t="s">
        <v>350</v>
      </c>
      <c r="D45" s="1" t="s">
        <v>555</v>
      </c>
      <c r="E45" s="1" t="s">
        <v>593</v>
      </c>
      <c r="F45" s="1" t="s">
        <v>764</v>
      </c>
      <c r="G45" s="1" t="s">
        <v>922</v>
      </c>
      <c r="H45" s="2">
        <v>2</v>
      </c>
      <c r="I45" s="2">
        <f t="shared" ca="1" si="0"/>
        <v>21</v>
      </c>
      <c r="J45" s="1" t="s">
        <v>974</v>
      </c>
      <c r="K45" s="1" t="s">
        <v>991</v>
      </c>
      <c r="L45" s="1" t="s">
        <v>1016</v>
      </c>
      <c r="M45" s="1" t="s">
        <v>1066</v>
      </c>
      <c r="N45" s="2">
        <v>0</v>
      </c>
      <c r="O45" s="2">
        <v>18</v>
      </c>
      <c r="P45" s="1">
        <v>1</v>
      </c>
      <c r="Q45" s="2">
        <v>1</v>
      </c>
      <c r="R45" s="1">
        <v>3</v>
      </c>
      <c r="S45" s="4"/>
      <c r="T45" s="4"/>
      <c r="U45" s="5"/>
      <c r="V45" s="5"/>
      <c r="W45" s="22"/>
      <c r="X45" s="22"/>
    </row>
    <row r="46" spans="1:24" ht="30" customHeight="1" x14ac:dyDescent="0.25">
      <c r="A46" s="25" t="s">
        <v>176</v>
      </c>
      <c r="B46" s="2">
        <v>13986</v>
      </c>
      <c r="C46" s="1" t="s">
        <v>353</v>
      </c>
      <c r="D46" s="1" t="s">
        <v>558</v>
      </c>
      <c r="E46" s="1" t="s">
        <v>593</v>
      </c>
      <c r="F46" s="1" t="s">
        <v>767</v>
      </c>
      <c r="G46" s="1" t="s">
        <v>925</v>
      </c>
      <c r="H46" s="2">
        <v>1</v>
      </c>
      <c r="I46" s="2">
        <f t="shared" ca="1" si="0"/>
        <v>20</v>
      </c>
      <c r="J46" s="1" t="s">
        <v>958</v>
      </c>
      <c r="K46" s="1" t="s">
        <v>991</v>
      </c>
      <c r="L46" s="1" t="s">
        <v>144</v>
      </c>
      <c r="M46" s="1" t="s">
        <v>1036</v>
      </c>
      <c r="N46" s="2">
        <v>5</v>
      </c>
      <c r="O46" s="2">
        <v>18</v>
      </c>
      <c r="P46" s="1">
        <v>2</v>
      </c>
      <c r="Q46" s="2">
        <v>2</v>
      </c>
      <c r="R46" s="1" t="s">
        <v>1153</v>
      </c>
      <c r="S46" s="4"/>
      <c r="T46" s="4"/>
      <c r="U46" s="5"/>
      <c r="V46" s="5"/>
      <c r="W46" s="22"/>
      <c r="X46" s="22"/>
    </row>
    <row r="47" spans="1:24" ht="30" customHeight="1" x14ac:dyDescent="0.3">
      <c r="A47" s="25"/>
      <c r="B47" s="1"/>
      <c r="C47" s="1"/>
      <c r="S47" s="8">
        <f>-COUNTBLANK(S2:S46)</f>
        <v>-45</v>
      </c>
      <c r="T47" s="9" t="s">
        <v>1189</v>
      </c>
    </row>
    <row r="48" spans="1:24" ht="30" customHeight="1" x14ac:dyDescent="0.3">
      <c r="A48" s="25"/>
      <c r="B48" s="1"/>
      <c r="C48" s="1"/>
      <c r="S48" s="10">
        <f>COUNTA(S2:S46)</f>
        <v>0</v>
      </c>
      <c r="T48" s="11" t="s">
        <v>1190</v>
      </c>
    </row>
    <row r="49" spans="1:20" ht="30" customHeight="1" x14ac:dyDescent="0.3">
      <c r="A49" s="25"/>
      <c r="B49" s="1"/>
      <c r="C49" s="1"/>
      <c r="S49" s="13">
        <f>COUNTA(S2:S46)/(COUNTBLANK(S2:S46)+COUNTA(S2:S46))</f>
        <v>0</v>
      </c>
      <c r="T49" s="12" t="s">
        <v>1191</v>
      </c>
    </row>
    <row r="50" spans="1:20" ht="30" customHeight="1" x14ac:dyDescent="0.25">
      <c r="A50" s="1"/>
      <c r="B50" s="1"/>
      <c r="C50" s="1"/>
    </row>
    <row r="51" spans="1:20" ht="30" customHeight="1" x14ac:dyDescent="0.25">
      <c r="A51" s="1"/>
      <c r="B51" s="1"/>
      <c r="C51" s="1"/>
    </row>
    <row r="52" spans="1:20" ht="30" customHeight="1" x14ac:dyDescent="0.25">
      <c r="A52" s="1"/>
      <c r="B52" s="1"/>
      <c r="C52" s="1"/>
    </row>
    <row r="53" spans="1:20" ht="30" customHeight="1" x14ac:dyDescent="0.25">
      <c r="A53" s="1"/>
      <c r="B53" s="1"/>
      <c r="C53" s="1"/>
    </row>
    <row r="54" spans="1:20" ht="30" customHeight="1" x14ac:dyDescent="0.25">
      <c r="A54" s="1"/>
      <c r="B54" s="1"/>
      <c r="C54" s="1"/>
    </row>
    <row r="55" spans="1:20" ht="30" customHeight="1" x14ac:dyDescent="0.25">
      <c r="A55" s="1"/>
      <c r="B55" s="1"/>
      <c r="C55" s="1"/>
    </row>
    <row r="56" spans="1:20" ht="30" customHeight="1" x14ac:dyDescent="0.25">
      <c r="A56" s="1"/>
      <c r="B56" s="1"/>
      <c r="C56" s="1"/>
    </row>
    <row r="57" spans="1:20" ht="30" customHeight="1" x14ac:dyDescent="0.25">
      <c r="A57" s="1"/>
      <c r="B57" s="1"/>
      <c r="C57" s="1"/>
    </row>
    <row r="58" spans="1:20" ht="30" customHeight="1" x14ac:dyDescent="0.25">
      <c r="A58" s="1"/>
      <c r="B58" s="1"/>
      <c r="C58" s="1"/>
    </row>
    <row r="59" spans="1:20" ht="30" customHeight="1" x14ac:dyDescent="0.25">
      <c r="A59" s="1"/>
      <c r="B59" s="1"/>
      <c r="C59" s="1"/>
    </row>
    <row r="60" spans="1:20" ht="30" customHeight="1" x14ac:dyDescent="0.25">
      <c r="A60" s="1"/>
      <c r="B60" s="1"/>
      <c r="C60" s="1"/>
    </row>
    <row r="61" spans="1:20" ht="30" customHeight="1" x14ac:dyDescent="0.25">
      <c r="A61" s="1"/>
      <c r="B61" s="1"/>
      <c r="C61" s="1"/>
    </row>
    <row r="62" spans="1:20" ht="30" customHeight="1" x14ac:dyDescent="0.25">
      <c r="A62" s="1"/>
      <c r="B62" s="1"/>
      <c r="C62" s="1"/>
    </row>
    <row r="63" spans="1:20" ht="30" customHeight="1" x14ac:dyDescent="0.25">
      <c r="A63" s="1"/>
      <c r="B63" s="1"/>
      <c r="C63" s="1"/>
    </row>
    <row r="64" spans="1:20" ht="30" customHeight="1" x14ac:dyDescent="0.25">
      <c r="A64" s="1"/>
      <c r="B64" s="1"/>
      <c r="C64" s="1"/>
    </row>
    <row r="65" spans="1:3" ht="30" customHeight="1" x14ac:dyDescent="0.25">
      <c r="A65" s="1"/>
      <c r="B65" s="1"/>
      <c r="C65" s="1"/>
    </row>
    <row r="66" spans="1:3" ht="30" customHeight="1" x14ac:dyDescent="0.25">
      <c r="A66" s="1"/>
      <c r="B66" s="1"/>
      <c r="C66" s="1"/>
    </row>
    <row r="67" spans="1:3" ht="30" customHeight="1" x14ac:dyDescent="0.25">
      <c r="A67" s="1"/>
      <c r="B67" s="1"/>
      <c r="C67" s="1"/>
    </row>
    <row r="68" spans="1:3" ht="30" customHeight="1" x14ac:dyDescent="0.25">
      <c r="A68" s="1"/>
      <c r="B68" s="1"/>
      <c r="C68" s="1"/>
    </row>
    <row r="69" spans="1:3" ht="30" customHeight="1" x14ac:dyDescent="0.25">
      <c r="A69" s="1"/>
      <c r="B69" s="1"/>
      <c r="C69" s="1"/>
    </row>
    <row r="70" spans="1:3" ht="30" customHeight="1" x14ac:dyDescent="0.25">
      <c r="A70" s="1"/>
      <c r="B70" s="1"/>
      <c r="C70" s="1"/>
    </row>
    <row r="71" spans="1:3" ht="30" customHeight="1" x14ac:dyDescent="0.25">
      <c r="A71" s="1"/>
      <c r="B71" s="1"/>
      <c r="C71" s="1"/>
    </row>
    <row r="72" spans="1:3" ht="30" customHeight="1" x14ac:dyDescent="0.25">
      <c r="A72" s="1"/>
      <c r="B72" s="1"/>
      <c r="C72" s="1"/>
    </row>
    <row r="73" spans="1:3" ht="30" customHeight="1" x14ac:dyDescent="0.25">
      <c r="A73" s="1"/>
      <c r="B73" s="1"/>
      <c r="C73" s="1"/>
    </row>
    <row r="74" spans="1:3" ht="30" customHeight="1" x14ac:dyDescent="0.25">
      <c r="A74" s="1"/>
      <c r="B74" s="1"/>
      <c r="C74" s="1"/>
    </row>
    <row r="75" spans="1:3" ht="30" customHeight="1" x14ac:dyDescent="0.25">
      <c r="A75" s="1"/>
      <c r="B75" s="1"/>
      <c r="C75" s="1"/>
    </row>
    <row r="76" spans="1:3" ht="30" customHeight="1" x14ac:dyDescent="0.25">
      <c r="A76" s="1"/>
      <c r="B76" s="1"/>
      <c r="C76" s="1"/>
    </row>
    <row r="77" spans="1:3" ht="30" customHeight="1" x14ac:dyDescent="0.25">
      <c r="A77" s="1"/>
      <c r="B77" s="1"/>
      <c r="C77" s="1"/>
    </row>
    <row r="78" spans="1:3" ht="30" customHeight="1" x14ac:dyDescent="0.25">
      <c r="A78" s="1"/>
      <c r="B78" s="1"/>
      <c r="C78" s="1"/>
    </row>
    <row r="79" spans="1:3" ht="30" customHeight="1" x14ac:dyDescent="0.25">
      <c r="A79" s="1"/>
      <c r="B79" s="1"/>
      <c r="C79" s="1"/>
    </row>
    <row r="80" spans="1:3" ht="30" customHeight="1" x14ac:dyDescent="0.25">
      <c r="A80" s="1"/>
      <c r="B80" s="1"/>
      <c r="C80" s="1"/>
    </row>
    <row r="81" spans="1:3" ht="30" customHeight="1" x14ac:dyDescent="0.25">
      <c r="A81" s="1"/>
      <c r="B81" s="1"/>
      <c r="C81" s="1"/>
    </row>
    <row r="82" spans="1:3" ht="30" customHeight="1" x14ac:dyDescent="0.25">
      <c r="A82" s="1"/>
      <c r="B82" s="1"/>
      <c r="C82" s="1"/>
    </row>
    <row r="83" spans="1:3" ht="30" customHeight="1" x14ac:dyDescent="0.25">
      <c r="A83" s="1"/>
      <c r="B83" s="1"/>
      <c r="C83" s="1"/>
    </row>
    <row r="84" spans="1:3" ht="30" customHeight="1" x14ac:dyDescent="0.25">
      <c r="A84" s="1"/>
      <c r="B84" s="1"/>
      <c r="C84" s="1"/>
    </row>
    <row r="85" spans="1:3" ht="30" customHeight="1" x14ac:dyDescent="0.25">
      <c r="A85" s="1"/>
      <c r="B85" s="1"/>
      <c r="C85" s="1"/>
    </row>
    <row r="86" spans="1:3" ht="30" customHeight="1" x14ac:dyDescent="0.25">
      <c r="A86" s="1"/>
      <c r="B86" s="1"/>
      <c r="C86" s="1"/>
    </row>
    <row r="87" spans="1:3" ht="30" customHeight="1" x14ac:dyDescent="0.25">
      <c r="A87" s="1"/>
      <c r="B87" s="1"/>
      <c r="C87" s="1"/>
    </row>
    <row r="88" spans="1:3" ht="30" customHeight="1" x14ac:dyDescent="0.25">
      <c r="A88" s="1"/>
      <c r="B88" s="1"/>
      <c r="C88" s="1"/>
    </row>
    <row r="89" spans="1:3" ht="30" customHeight="1" x14ac:dyDescent="0.25">
      <c r="A89" s="1"/>
      <c r="B89" s="1"/>
      <c r="C89" s="1"/>
    </row>
    <row r="90" spans="1:3" ht="30" customHeight="1" x14ac:dyDescent="0.25">
      <c r="A90" s="1"/>
      <c r="B90" s="1"/>
      <c r="C90" s="1"/>
    </row>
    <row r="91" spans="1:3" ht="30" customHeight="1" x14ac:dyDescent="0.25">
      <c r="A91" s="1"/>
      <c r="B91" s="1"/>
      <c r="C91" s="1"/>
    </row>
    <row r="92" spans="1:3" ht="30" customHeight="1" x14ac:dyDescent="0.25">
      <c r="A92" s="1"/>
      <c r="B92" s="1"/>
      <c r="C92" s="1"/>
    </row>
    <row r="93" spans="1:3" ht="30" customHeight="1" x14ac:dyDescent="0.25">
      <c r="A93" s="1"/>
      <c r="B93" s="1"/>
      <c r="C93" s="1"/>
    </row>
    <row r="94" spans="1:3" ht="30" customHeight="1" x14ac:dyDescent="0.25">
      <c r="A94" s="1"/>
      <c r="B94" s="1"/>
      <c r="C94" s="1"/>
    </row>
    <row r="95" spans="1:3" ht="30" customHeight="1" x14ac:dyDescent="0.25">
      <c r="A95" s="1"/>
      <c r="B95" s="1"/>
      <c r="C95" s="1"/>
    </row>
    <row r="96" spans="1:3" ht="30" customHeight="1" x14ac:dyDescent="0.25">
      <c r="A96" s="1"/>
      <c r="B96" s="1"/>
      <c r="C96" s="1"/>
    </row>
    <row r="97" spans="1:3" ht="30" customHeight="1" x14ac:dyDescent="0.25">
      <c r="A97" s="1"/>
      <c r="B97" s="1"/>
      <c r="C97" s="1"/>
    </row>
    <row r="98" spans="1:3" ht="30" customHeight="1" x14ac:dyDescent="0.25">
      <c r="A98" s="1"/>
      <c r="B98" s="1"/>
      <c r="C98" s="1"/>
    </row>
    <row r="99" spans="1:3" ht="30" customHeight="1" x14ac:dyDescent="0.25">
      <c r="A99" s="1"/>
      <c r="B99" s="1"/>
      <c r="C99" s="1"/>
    </row>
    <row r="100" spans="1:3" ht="30" customHeight="1" x14ac:dyDescent="0.25">
      <c r="A100" s="1"/>
      <c r="B100" s="1"/>
      <c r="C100" s="1"/>
    </row>
    <row r="101" spans="1:3" ht="30" customHeight="1" x14ac:dyDescent="0.25">
      <c r="A101" s="1"/>
      <c r="B101" s="1"/>
      <c r="C101" s="1"/>
    </row>
    <row r="102" spans="1:3" ht="30" customHeight="1" x14ac:dyDescent="0.25">
      <c r="A102" s="1"/>
      <c r="B102" s="1"/>
      <c r="C102" s="1"/>
    </row>
    <row r="103" spans="1:3" ht="30" customHeight="1" x14ac:dyDescent="0.25">
      <c r="A103" s="1"/>
      <c r="B103" s="1"/>
      <c r="C103" s="1"/>
    </row>
    <row r="104" spans="1:3" ht="30" customHeight="1" x14ac:dyDescent="0.25">
      <c r="A104" s="1"/>
      <c r="B104" s="1"/>
      <c r="C104" s="1"/>
    </row>
    <row r="105" spans="1:3" ht="30" customHeight="1" x14ac:dyDescent="0.25">
      <c r="A105" s="1"/>
      <c r="B105" s="1"/>
      <c r="C105" s="1"/>
    </row>
    <row r="106" spans="1:3" ht="30" customHeight="1" x14ac:dyDescent="0.25">
      <c r="A106" s="1"/>
      <c r="B106" s="1"/>
      <c r="C106" s="1"/>
    </row>
    <row r="107" spans="1:3" ht="30" customHeight="1" x14ac:dyDescent="0.25">
      <c r="A107" s="1"/>
      <c r="B107" s="1"/>
      <c r="C107" s="1"/>
    </row>
    <row r="108" spans="1:3" ht="30" customHeight="1" x14ac:dyDescent="0.25">
      <c r="A108" s="1"/>
      <c r="B108" s="1"/>
      <c r="C108" s="1"/>
    </row>
    <row r="109" spans="1:3" ht="30" customHeight="1" x14ac:dyDescent="0.25">
      <c r="A109" s="1"/>
      <c r="B109" s="1"/>
      <c r="C109" s="1"/>
    </row>
    <row r="110" spans="1:3" ht="30" customHeight="1" x14ac:dyDescent="0.25">
      <c r="A110" s="1"/>
      <c r="B110" s="1"/>
      <c r="C110" s="1"/>
    </row>
    <row r="111" spans="1:3" ht="30" customHeight="1" x14ac:dyDescent="0.25">
      <c r="A111" s="1"/>
      <c r="B111" s="1"/>
      <c r="C111" s="1"/>
    </row>
    <row r="112" spans="1:3" ht="30" customHeight="1" x14ac:dyDescent="0.25">
      <c r="A112" s="1"/>
      <c r="B112" s="1"/>
      <c r="C112" s="1"/>
    </row>
    <row r="113" spans="1:3" ht="30" customHeight="1" x14ac:dyDescent="0.25">
      <c r="A113" s="1"/>
      <c r="B113" s="1"/>
      <c r="C113" s="1"/>
    </row>
    <row r="114" spans="1:3" ht="30" customHeight="1" x14ac:dyDescent="0.25">
      <c r="A114" s="1"/>
      <c r="B114" s="1"/>
      <c r="C114" s="1"/>
    </row>
    <row r="115" spans="1:3" ht="30" customHeight="1" x14ac:dyDescent="0.25">
      <c r="A115" s="1"/>
      <c r="B115" s="1"/>
      <c r="C115" s="1"/>
    </row>
    <row r="116" spans="1:3" ht="30" customHeight="1" x14ac:dyDescent="0.25">
      <c r="A116" s="1"/>
      <c r="B116" s="1"/>
      <c r="C116" s="1"/>
    </row>
    <row r="117" spans="1:3" ht="30" customHeight="1" x14ac:dyDescent="0.25">
      <c r="A117" s="1"/>
      <c r="B117" s="1"/>
      <c r="C117" s="1"/>
    </row>
    <row r="118" spans="1:3" ht="30" customHeight="1" x14ac:dyDescent="0.25">
      <c r="A118" s="1"/>
      <c r="B118" s="1"/>
      <c r="C118" s="1"/>
    </row>
    <row r="119" spans="1:3" ht="30" customHeight="1" x14ac:dyDescent="0.25">
      <c r="A119" s="1"/>
      <c r="B119" s="1"/>
      <c r="C119" s="1"/>
    </row>
    <row r="120" spans="1:3" ht="30" customHeight="1" x14ac:dyDescent="0.25">
      <c r="A120" s="1"/>
      <c r="B120" s="1"/>
      <c r="C120" s="1"/>
    </row>
    <row r="121" spans="1:3" ht="30" customHeight="1" x14ac:dyDescent="0.25">
      <c r="A121" s="1"/>
      <c r="B121" s="1"/>
      <c r="C121" s="1"/>
    </row>
    <row r="122" spans="1:3" ht="30" customHeight="1" x14ac:dyDescent="0.25">
      <c r="A122" s="1"/>
      <c r="B122" s="1"/>
      <c r="C122" s="1"/>
    </row>
    <row r="123" spans="1:3" ht="30" customHeight="1" x14ac:dyDescent="0.25">
      <c r="A123" s="1"/>
      <c r="B123" s="1"/>
      <c r="C123" s="1"/>
    </row>
    <row r="124" spans="1:3" ht="30" customHeight="1" x14ac:dyDescent="0.25">
      <c r="A124" s="1"/>
      <c r="B124" s="1"/>
      <c r="C124" s="1"/>
    </row>
    <row r="125" spans="1:3" ht="30" customHeight="1" x14ac:dyDescent="0.25">
      <c r="A125" s="1"/>
      <c r="B125" s="1"/>
      <c r="C125" s="1"/>
    </row>
    <row r="126" spans="1:3" ht="30" customHeight="1" x14ac:dyDescent="0.25">
      <c r="A126" s="1"/>
      <c r="B126" s="1"/>
      <c r="C126" s="1"/>
    </row>
    <row r="127" spans="1:3" ht="30" customHeight="1" x14ac:dyDescent="0.25">
      <c r="A127" s="1"/>
      <c r="B127" s="1"/>
      <c r="C127" s="1"/>
    </row>
    <row r="128" spans="1:3" ht="30" customHeight="1" x14ac:dyDescent="0.25">
      <c r="A128" s="1"/>
      <c r="B128" s="1"/>
      <c r="C128" s="1"/>
    </row>
    <row r="129" spans="1:3" ht="30" customHeight="1" x14ac:dyDescent="0.25">
      <c r="A129" s="1"/>
      <c r="B129" s="1"/>
      <c r="C129" s="1"/>
    </row>
    <row r="130" spans="1:3" ht="30" customHeight="1" x14ac:dyDescent="0.25">
      <c r="A130" s="1"/>
      <c r="B130" s="1"/>
      <c r="C130" s="1"/>
    </row>
    <row r="131" spans="1:3" ht="30" customHeight="1" x14ac:dyDescent="0.25">
      <c r="A131" s="1"/>
      <c r="B131" s="1"/>
      <c r="C131" s="1"/>
    </row>
    <row r="132" spans="1:3" ht="30" customHeight="1" x14ac:dyDescent="0.25">
      <c r="A132" s="1"/>
      <c r="B132" s="1"/>
      <c r="C132" s="1"/>
    </row>
    <row r="133" spans="1:3" ht="30" customHeight="1" x14ac:dyDescent="0.25">
      <c r="A133" s="1"/>
      <c r="B133" s="1"/>
      <c r="C133" s="1"/>
    </row>
    <row r="134" spans="1:3" ht="30" customHeight="1" x14ac:dyDescent="0.25">
      <c r="A134" s="1"/>
      <c r="B134" s="1"/>
      <c r="C134" s="1"/>
    </row>
    <row r="135" spans="1:3" ht="30" customHeight="1" x14ac:dyDescent="0.25">
      <c r="A135" s="1"/>
      <c r="B135" s="1"/>
      <c r="C135" s="1"/>
    </row>
    <row r="136" spans="1:3" ht="30" customHeight="1" x14ac:dyDescent="0.25">
      <c r="A136" s="1"/>
      <c r="B136" s="1"/>
      <c r="C136" s="1"/>
    </row>
    <row r="137" spans="1:3" ht="30" customHeight="1" x14ac:dyDescent="0.25">
      <c r="A137" s="1"/>
      <c r="B137" s="1"/>
      <c r="C137" s="1"/>
    </row>
    <row r="138" spans="1:3" ht="30" customHeight="1" x14ac:dyDescent="0.25">
      <c r="A138" s="1"/>
      <c r="B138" s="1"/>
      <c r="C138" s="1"/>
    </row>
    <row r="139" spans="1:3" ht="30" customHeight="1" x14ac:dyDescent="0.25">
      <c r="A139" s="1"/>
      <c r="B139" s="1"/>
      <c r="C139" s="1"/>
    </row>
    <row r="140" spans="1:3" ht="30" customHeight="1" x14ac:dyDescent="0.25">
      <c r="A140" s="1"/>
      <c r="B140" s="1"/>
      <c r="C140" s="1"/>
    </row>
    <row r="141" spans="1:3" ht="30" customHeight="1" x14ac:dyDescent="0.25">
      <c r="A141" s="1"/>
      <c r="B141" s="1"/>
      <c r="C141" s="1"/>
    </row>
    <row r="142" spans="1:3" ht="30" customHeight="1" x14ac:dyDescent="0.25">
      <c r="A142" s="1"/>
      <c r="B142" s="1"/>
      <c r="C142" s="1"/>
    </row>
    <row r="143" spans="1:3" ht="30" customHeight="1" x14ac:dyDescent="0.25">
      <c r="A143" s="1"/>
      <c r="B143" s="1"/>
      <c r="C143" s="1"/>
    </row>
    <row r="144" spans="1:3" ht="30" customHeight="1" x14ac:dyDescent="0.25">
      <c r="A144" s="1"/>
      <c r="B144" s="1"/>
      <c r="C144" s="1"/>
    </row>
    <row r="145" spans="1:3" ht="30" customHeight="1" x14ac:dyDescent="0.25">
      <c r="A145" s="1"/>
      <c r="B145" s="1"/>
      <c r="C145" s="1"/>
    </row>
    <row r="146" spans="1:3" ht="30" customHeight="1" x14ac:dyDescent="0.25">
      <c r="A146" s="1"/>
      <c r="B146" s="1"/>
      <c r="C146" s="1"/>
    </row>
    <row r="147" spans="1:3" ht="30" customHeight="1" x14ac:dyDescent="0.25">
      <c r="A147" s="1"/>
      <c r="B147" s="1"/>
      <c r="C147" s="1"/>
    </row>
    <row r="148" spans="1:3" ht="30" customHeight="1" x14ac:dyDescent="0.25">
      <c r="A148" s="1"/>
      <c r="B148" s="1"/>
      <c r="C148" s="1"/>
    </row>
    <row r="149" spans="1:3" ht="30" customHeight="1" x14ac:dyDescent="0.25">
      <c r="A149" s="1"/>
      <c r="B149" s="1"/>
      <c r="C149" s="1"/>
    </row>
    <row r="150" spans="1:3" ht="30" customHeight="1" x14ac:dyDescent="0.25">
      <c r="A150" s="1"/>
      <c r="B150" s="1"/>
      <c r="C150" s="1"/>
    </row>
    <row r="151" spans="1:3" ht="30" customHeight="1" x14ac:dyDescent="0.25">
      <c r="A151" s="1"/>
      <c r="B151" s="1"/>
      <c r="C151" s="1"/>
    </row>
    <row r="152" spans="1:3" ht="30" customHeight="1" x14ac:dyDescent="0.25">
      <c r="A152" s="1"/>
      <c r="B152" s="1"/>
      <c r="C152" s="1"/>
    </row>
    <row r="153" spans="1:3" ht="30" customHeight="1" x14ac:dyDescent="0.25">
      <c r="A153" s="1"/>
      <c r="B153" s="1"/>
      <c r="C153" s="1"/>
    </row>
    <row r="154" spans="1:3" ht="30" customHeight="1" x14ac:dyDescent="0.25">
      <c r="A154" s="1"/>
      <c r="B154" s="1"/>
      <c r="C154" s="1"/>
    </row>
    <row r="155" spans="1:3" ht="30" customHeight="1" x14ac:dyDescent="0.25">
      <c r="A155" s="1"/>
      <c r="B155" s="1"/>
      <c r="C155" s="1"/>
    </row>
    <row r="156" spans="1:3" ht="30" customHeight="1" x14ac:dyDescent="0.25">
      <c r="A156" s="1"/>
      <c r="B156" s="1"/>
      <c r="C156" s="1"/>
    </row>
    <row r="157" spans="1:3" ht="30" customHeight="1" x14ac:dyDescent="0.25">
      <c r="A157" s="1"/>
      <c r="B157" s="1"/>
      <c r="C157" s="1"/>
    </row>
    <row r="158" spans="1:3" ht="30" customHeight="1" x14ac:dyDescent="0.25">
      <c r="A158" s="1"/>
      <c r="B158" s="1"/>
      <c r="C158" s="1"/>
    </row>
    <row r="159" spans="1:3" ht="30" customHeight="1" x14ac:dyDescent="0.25">
      <c r="A159" s="1"/>
      <c r="B159" s="1"/>
      <c r="C159" s="1"/>
    </row>
    <row r="160" spans="1:3" ht="30" customHeight="1" x14ac:dyDescent="0.25">
      <c r="A160" s="1"/>
      <c r="B160" s="1"/>
      <c r="C160" s="1"/>
    </row>
    <row r="161" spans="1:3" ht="30" customHeight="1" x14ac:dyDescent="0.25">
      <c r="A161" s="1"/>
      <c r="B161" s="1"/>
      <c r="C161" s="1"/>
    </row>
    <row r="162" spans="1:3" ht="30" customHeight="1" x14ac:dyDescent="0.25">
      <c r="A162" s="1"/>
      <c r="B162" s="1"/>
      <c r="C162" s="1"/>
    </row>
    <row r="163" spans="1:3" ht="30" customHeight="1" x14ac:dyDescent="0.25">
      <c r="A163" s="1"/>
      <c r="B163" s="1"/>
      <c r="C163" s="1"/>
    </row>
    <row r="164" spans="1:3" ht="30" customHeight="1" x14ac:dyDescent="0.25">
      <c r="A164" s="1"/>
      <c r="B164" s="1"/>
      <c r="C164" s="1"/>
    </row>
    <row r="165" spans="1:3" ht="30" customHeight="1" x14ac:dyDescent="0.25">
      <c r="A165" s="1"/>
      <c r="B165" s="1"/>
      <c r="C165" s="1"/>
    </row>
    <row r="166" spans="1:3" ht="30" customHeight="1" x14ac:dyDescent="0.25">
      <c r="A166" s="1"/>
      <c r="B166" s="1"/>
      <c r="C166" s="1"/>
    </row>
    <row r="167" spans="1:3" ht="30" customHeight="1" x14ac:dyDescent="0.25">
      <c r="A167" s="1"/>
      <c r="B167" s="1"/>
      <c r="C167" s="1"/>
    </row>
    <row r="168" spans="1:3" ht="30" customHeight="1" x14ac:dyDescent="0.25">
      <c r="A168" s="1"/>
      <c r="B168" s="1"/>
      <c r="C168" s="1"/>
    </row>
    <row r="169" spans="1:3" ht="30" customHeight="1" x14ac:dyDescent="0.25">
      <c r="A169" s="1"/>
      <c r="B169" s="1"/>
      <c r="C169" s="1"/>
    </row>
    <row r="170" spans="1:3" ht="30" customHeight="1" x14ac:dyDescent="0.25">
      <c r="A170" s="1"/>
      <c r="B170" s="1"/>
      <c r="C170" s="1"/>
    </row>
    <row r="171" spans="1:3" ht="30" customHeight="1" x14ac:dyDescent="0.25">
      <c r="A171" s="1"/>
      <c r="B171" s="1"/>
      <c r="C171" s="1"/>
    </row>
    <row r="172" spans="1:3" ht="30" customHeight="1" x14ac:dyDescent="0.25">
      <c r="A172" s="1"/>
      <c r="B172" s="1"/>
      <c r="C172" s="1"/>
    </row>
    <row r="173" spans="1:3" ht="30" customHeight="1" x14ac:dyDescent="0.25">
      <c r="A173" s="1"/>
      <c r="B173" s="1"/>
      <c r="C173" s="1"/>
    </row>
    <row r="174" spans="1:3" ht="30" customHeight="1" x14ac:dyDescent="0.25">
      <c r="A174" s="1"/>
      <c r="B174" s="1"/>
      <c r="C174" s="1"/>
    </row>
    <row r="175" spans="1:3" ht="30" customHeight="1" x14ac:dyDescent="0.25">
      <c r="A175" s="1"/>
      <c r="B175" s="1"/>
      <c r="C175" s="1"/>
    </row>
    <row r="176" spans="1:3" ht="30" customHeight="1" x14ac:dyDescent="0.25">
      <c r="A176" s="1"/>
      <c r="B176" s="1"/>
      <c r="C176" s="1"/>
    </row>
    <row r="177" spans="1:3" ht="30" customHeight="1" x14ac:dyDescent="0.25">
      <c r="A177" s="1"/>
      <c r="B177" s="1"/>
      <c r="C177" s="1"/>
    </row>
    <row r="178" spans="1:3" ht="30" customHeight="1" x14ac:dyDescent="0.25">
      <c r="A178" s="1"/>
      <c r="B178" s="1"/>
      <c r="C178" s="1"/>
    </row>
    <row r="179" spans="1:3" ht="30" customHeight="1" x14ac:dyDescent="0.25">
      <c r="A179" s="1"/>
      <c r="B179" s="1"/>
      <c r="C179" s="1"/>
    </row>
    <row r="180" spans="1:3" ht="30" customHeight="1" x14ac:dyDescent="0.25">
      <c r="A180" s="1"/>
      <c r="B180" s="1"/>
      <c r="C180" s="1"/>
    </row>
    <row r="181" spans="1:3" ht="30" customHeight="1" x14ac:dyDescent="0.25">
      <c r="A181" s="1"/>
      <c r="B181" s="1"/>
      <c r="C181" s="1"/>
    </row>
    <row r="182" spans="1:3" ht="30" customHeight="1" x14ac:dyDescent="0.25">
      <c r="A182" s="1"/>
      <c r="B182" s="1"/>
      <c r="C182" s="1"/>
    </row>
    <row r="183" spans="1:3" ht="30" customHeight="1" x14ac:dyDescent="0.25">
      <c r="A183" s="1"/>
      <c r="B183" s="1"/>
      <c r="C183" s="1"/>
    </row>
    <row r="184" spans="1:3" ht="30" customHeight="1" x14ac:dyDescent="0.25">
      <c r="A184" s="1"/>
      <c r="B184" s="1"/>
      <c r="C184" s="1"/>
    </row>
    <row r="185" spans="1:3" ht="30" customHeight="1" x14ac:dyDescent="0.25">
      <c r="A185" s="1"/>
      <c r="B185" s="1"/>
      <c r="C185" s="1"/>
    </row>
    <row r="186" spans="1:3" ht="30" customHeight="1" x14ac:dyDescent="0.25">
      <c r="A186" s="1"/>
      <c r="B186" s="1"/>
      <c r="C186" s="1"/>
    </row>
    <row r="187" spans="1:3" ht="30" customHeight="1" x14ac:dyDescent="0.25">
      <c r="A187" s="1"/>
      <c r="B187" s="1"/>
      <c r="C187" s="1"/>
    </row>
    <row r="188" spans="1:3" ht="30" customHeight="1" x14ac:dyDescent="0.25">
      <c r="A188" s="1"/>
      <c r="B188" s="1"/>
      <c r="C188" s="1"/>
    </row>
    <row r="189" spans="1:3" ht="30" customHeight="1" x14ac:dyDescent="0.25">
      <c r="A189" s="1"/>
      <c r="B189" s="1"/>
      <c r="C189" s="1"/>
    </row>
    <row r="190" spans="1:3" ht="30" customHeight="1" x14ac:dyDescent="0.25">
      <c r="A190" s="1"/>
      <c r="B190" s="1"/>
      <c r="C190" s="1"/>
    </row>
    <row r="191" spans="1:3" ht="30" customHeight="1" x14ac:dyDescent="0.25">
      <c r="A191" s="1"/>
      <c r="B191" s="1"/>
      <c r="C191" s="1"/>
    </row>
    <row r="192" spans="1:3" ht="30" customHeight="1" x14ac:dyDescent="0.25">
      <c r="A192" s="1"/>
      <c r="B192" s="1"/>
      <c r="C192" s="1"/>
    </row>
    <row r="193" spans="1:3" ht="30" customHeight="1" x14ac:dyDescent="0.25">
      <c r="A193" s="1"/>
      <c r="B193" s="1"/>
      <c r="C193" s="1"/>
    </row>
    <row r="194" spans="1:3" ht="30" customHeight="1" x14ac:dyDescent="0.25">
      <c r="A194" s="1"/>
      <c r="B194" s="1"/>
      <c r="C194" s="1"/>
    </row>
    <row r="195" spans="1:3" ht="30" customHeight="1" x14ac:dyDescent="0.25">
      <c r="A195" s="1"/>
      <c r="B195" s="1"/>
      <c r="C195" s="1"/>
    </row>
    <row r="196" spans="1:3" ht="30" customHeight="1" x14ac:dyDescent="0.25">
      <c r="A196" s="1"/>
      <c r="B196" s="1"/>
      <c r="C196" s="1"/>
    </row>
    <row r="197" spans="1:3" ht="30" customHeight="1" x14ac:dyDescent="0.25">
      <c r="A197" s="1"/>
      <c r="B197" s="1"/>
      <c r="C197" s="1"/>
    </row>
  </sheetData>
  <sortState xmlns:xlrd2="http://schemas.microsoft.com/office/spreadsheetml/2017/richdata2" ref="A2:V49">
    <sortCondition descending="1" ref="I2:I49"/>
  </sortState>
  <conditionalFormatting sqref="K1:K1048576">
    <cfRule type="containsText" dxfId="23" priority="1" stopIfTrue="1" operator="containsText" text="red">
      <formula>NOT(ISERROR(SEARCH("red",K1)))</formula>
    </cfRule>
    <cfRule type="containsText" dxfId="22" priority="2" stopIfTrue="1" operator="containsText" text="amber">
      <formula>NOT(ISERROR(SEARCH("amber",K1)))</formula>
    </cfRule>
    <cfRule type="containsText" dxfId="21" priority="3" stopIfTrue="1" operator="containsText" text="green">
      <formula>NOT(ISERROR(SEARCH("green",K1)))</formula>
    </cfRule>
  </conditionalFormatting>
  <dataValidations count="3">
    <dataValidation type="list" allowBlank="1" showInputMessage="1" showErrorMessage="1" errorTitle="Error" error="You must select from the drop down list" promptTitle="Score" prompt="Please select a score from the list." sqref="U2:U46" xr:uid="{80766FC5-5B79-47AD-ABF1-5295AE7C10BA}">
      <formula1>#REF!</formula1>
    </dataValidation>
    <dataValidation type="list" allowBlank="1" showInputMessage="1" showErrorMessage="1" sqref="W47:W49" xr:uid="{45DB3955-0334-4666-8A62-CC97A279126B}">
      <formula1>$Z$2:$Z$3</formula1>
    </dataValidation>
    <dataValidation type="list" allowBlank="1" showInputMessage="1" showErrorMessage="1" sqref="W2:W46" xr:uid="{2C20120B-93C0-4088-BADE-A27FC3B4101A}">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core" prompt="Please select a score from the list." xr:uid="{46C01266-3F45-4921-AE09-8BEAC9207B4F}">
          <x14:formula1>
            <xm:f>'Devon &amp; Cornwall'!$W$2:$W$12</xm:f>
          </x14:formula1>
          <xm:sqref>S2:S46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5D4F5-8BDD-4F70-825B-D50C4F5ABA76}">
  <dimension ref="A1:Y30"/>
  <sheetViews>
    <sheetView topLeftCell="I24" workbookViewId="0">
      <selection sqref="A1:Y30"/>
    </sheetView>
  </sheetViews>
  <sheetFormatPr defaultRowHeight="30" customHeight="1" x14ac:dyDescent="0.25"/>
  <cols>
    <col min="1" max="1" width="18.44140625" customWidth="1"/>
    <col min="2" max="2" width="4.77734375" customWidth="1"/>
    <col min="3" max="3" width="13.6640625" customWidth="1"/>
    <col min="4" max="4" width="17" customWidth="1"/>
    <col min="5" max="5" width="15.88671875" customWidth="1"/>
    <col min="6" max="6" width="16" customWidth="1"/>
    <col min="7" max="7" width="10.109375" customWidth="1"/>
    <col min="8" max="8" width="22.109375" customWidth="1"/>
    <col min="9" max="9" width="23.5546875" customWidth="1"/>
    <col min="11" max="11" width="14.109375" customWidth="1"/>
    <col min="12" max="12" width="24.88671875" customWidth="1"/>
    <col min="13" max="13" width="13.109375" customWidth="1"/>
    <col min="14" max="14" width="10.21875" customWidth="1"/>
    <col min="15" max="15" width="8.33203125" customWidth="1"/>
    <col min="16" max="16" width="18.88671875" customWidth="1"/>
    <col min="17" max="17" width="7.6640625" customWidth="1"/>
    <col min="18" max="18" width="19.88671875" customWidth="1"/>
    <col min="19" max="19" width="17.77734375" customWidth="1"/>
    <col min="20" max="20" width="23.6640625" customWidth="1"/>
    <col min="21" max="21" width="12.88671875" customWidth="1"/>
    <col min="22" max="22" width="25.5546875" customWidth="1"/>
    <col min="23" max="23" width="25.33203125" customWidth="1"/>
    <col min="24" max="24" width="26.5546875" customWidth="1"/>
    <col min="25" max="25" width="0" hidden="1" customWidth="1"/>
  </cols>
  <sheetData>
    <row r="1" spans="1:25" ht="39.6" customHeight="1" x14ac:dyDescent="0.25">
      <c r="A1" s="6" t="s">
        <v>173</v>
      </c>
      <c r="B1" s="6" t="s">
        <v>181</v>
      </c>
      <c r="C1" s="6" t="s">
        <v>182</v>
      </c>
      <c r="D1" s="6" t="s">
        <v>387</v>
      </c>
      <c r="E1" s="6" t="s">
        <v>592</v>
      </c>
      <c r="F1" s="6" t="s">
        <v>596</v>
      </c>
      <c r="G1" s="6" t="s">
        <v>593</v>
      </c>
      <c r="H1" s="6" t="s">
        <v>952</v>
      </c>
      <c r="I1" s="6" t="s">
        <v>1192</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1199</v>
      </c>
      <c r="Y1" t="s">
        <v>1200</v>
      </c>
    </row>
    <row r="2" spans="1:25" ht="30" customHeight="1" x14ac:dyDescent="0.25">
      <c r="A2" s="1" t="s">
        <v>174</v>
      </c>
      <c r="B2" s="2">
        <v>9</v>
      </c>
      <c r="C2" s="1" t="s">
        <v>183</v>
      </c>
      <c r="D2" s="1" t="s">
        <v>388</v>
      </c>
      <c r="E2" s="1" t="s">
        <v>593</v>
      </c>
      <c r="F2" s="1" t="s">
        <v>597</v>
      </c>
      <c r="G2" s="1" t="s">
        <v>801</v>
      </c>
      <c r="H2" s="2">
        <v>17</v>
      </c>
      <c r="I2" s="2">
        <f t="shared" ref="I2:I27" ca="1" si="0">DATEDIF(G2,TODAY(),"M")</f>
        <v>208</v>
      </c>
      <c r="J2" s="1" t="s">
        <v>954</v>
      </c>
      <c r="K2" s="1" t="s">
        <v>991</v>
      </c>
      <c r="L2" s="1" t="s">
        <v>0</v>
      </c>
      <c r="M2" s="1" t="s">
        <v>1022</v>
      </c>
      <c r="N2" s="2">
        <v>5</v>
      </c>
      <c r="O2" s="2">
        <v>18</v>
      </c>
      <c r="P2" s="1">
        <v>2</v>
      </c>
      <c r="Q2" s="2">
        <v>2</v>
      </c>
      <c r="R2" s="1" t="s">
        <v>1110</v>
      </c>
      <c r="S2" s="4"/>
      <c r="T2" s="4"/>
      <c r="U2" s="5"/>
      <c r="V2" s="5"/>
      <c r="W2" s="22"/>
      <c r="X2" s="22"/>
      <c r="Y2" s="23" t="s">
        <v>1196</v>
      </c>
    </row>
    <row r="3" spans="1:25" ht="30" customHeight="1" x14ac:dyDescent="0.25">
      <c r="A3" s="1" t="s">
        <v>174</v>
      </c>
      <c r="B3" s="2">
        <v>104</v>
      </c>
      <c r="C3" s="1" t="s">
        <v>193</v>
      </c>
      <c r="D3" s="1" t="s">
        <v>398</v>
      </c>
      <c r="E3" s="1" t="s">
        <v>593</v>
      </c>
      <c r="F3" s="1" t="s">
        <v>607</v>
      </c>
      <c r="G3" s="1" t="s">
        <v>810</v>
      </c>
      <c r="H3" s="2">
        <v>14</v>
      </c>
      <c r="I3" s="2">
        <f t="shared" ca="1" si="0"/>
        <v>169</v>
      </c>
      <c r="J3" s="1" t="s">
        <v>954</v>
      </c>
      <c r="K3" s="1" t="s">
        <v>991</v>
      </c>
      <c r="L3" s="1" t="s">
        <v>8</v>
      </c>
      <c r="M3" s="1" t="s">
        <v>1028</v>
      </c>
      <c r="N3" s="2">
        <v>0</v>
      </c>
      <c r="O3" s="2">
        <v>18</v>
      </c>
      <c r="P3" s="1">
        <v>2</v>
      </c>
      <c r="Q3" s="2">
        <v>3</v>
      </c>
      <c r="R3" s="1" t="s">
        <v>1116</v>
      </c>
      <c r="S3" s="4"/>
      <c r="T3" s="4"/>
      <c r="U3" s="5"/>
      <c r="V3" s="5"/>
      <c r="W3" s="22"/>
      <c r="X3" s="22"/>
      <c r="Y3" s="23" t="s">
        <v>1197</v>
      </c>
    </row>
    <row r="4" spans="1:25" ht="30" customHeight="1" x14ac:dyDescent="0.25">
      <c r="A4" s="1" t="s">
        <v>174</v>
      </c>
      <c r="B4" s="2">
        <v>83</v>
      </c>
      <c r="C4" s="1" t="s">
        <v>1175</v>
      </c>
      <c r="D4" s="1" t="s">
        <v>1176</v>
      </c>
      <c r="E4" s="1" t="s">
        <v>593</v>
      </c>
      <c r="F4" s="1" t="s">
        <v>1177</v>
      </c>
      <c r="G4" s="1" t="s">
        <v>1178</v>
      </c>
      <c r="H4" s="2">
        <v>14</v>
      </c>
      <c r="I4" s="2">
        <f t="shared" ca="1" si="0"/>
        <v>169</v>
      </c>
      <c r="J4" s="1" t="s">
        <v>1179</v>
      </c>
      <c r="K4" s="1" t="s">
        <v>991</v>
      </c>
      <c r="L4" s="1" t="s">
        <v>1180</v>
      </c>
      <c r="M4" s="1" t="s">
        <v>1022</v>
      </c>
      <c r="N4" s="2">
        <v>0</v>
      </c>
      <c r="O4" s="2">
        <v>18</v>
      </c>
      <c r="P4" s="1">
        <v>3</v>
      </c>
      <c r="Q4" s="2">
        <v>1</v>
      </c>
      <c r="R4" s="1">
        <v>20</v>
      </c>
      <c r="S4" s="4"/>
      <c r="T4" s="4"/>
      <c r="U4" s="5"/>
      <c r="V4" s="5"/>
      <c r="W4" s="22"/>
      <c r="X4" s="22"/>
    </row>
    <row r="5" spans="1:25" ht="30" customHeight="1" x14ac:dyDescent="0.25">
      <c r="A5" s="1" t="s">
        <v>174</v>
      </c>
      <c r="B5" s="2">
        <v>75</v>
      </c>
      <c r="C5" s="1" t="s">
        <v>190</v>
      </c>
      <c r="D5" s="1" t="s">
        <v>395</v>
      </c>
      <c r="E5" s="1" t="s">
        <v>593</v>
      </c>
      <c r="F5" s="1" t="s">
        <v>604</v>
      </c>
      <c r="G5" s="1" t="s">
        <v>807</v>
      </c>
      <c r="H5" s="2">
        <v>14</v>
      </c>
      <c r="I5" s="2">
        <f t="shared" ca="1" si="0"/>
        <v>174</v>
      </c>
      <c r="J5" s="1" t="s">
        <v>961</v>
      </c>
      <c r="K5" s="1" t="s">
        <v>991</v>
      </c>
      <c r="L5" s="1" t="s">
        <v>5</v>
      </c>
      <c r="M5" s="1" t="s">
        <v>1025</v>
      </c>
      <c r="N5" s="2">
        <v>5</v>
      </c>
      <c r="O5" s="2">
        <v>18</v>
      </c>
      <c r="P5" s="1">
        <v>2</v>
      </c>
      <c r="Q5" s="2">
        <v>2</v>
      </c>
      <c r="R5" s="1" t="s">
        <v>1113</v>
      </c>
      <c r="S5" s="4"/>
      <c r="T5" s="4"/>
      <c r="U5" s="5"/>
      <c r="V5" s="5"/>
      <c r="W5" s="22"/>
      <c r="X5" s="22"/>
    </row>
    <row r="6" spans="1:25" ht="30" customHeight="1" x14ac:dyDescent="0.25">
      <c r="A6" s="1" t="s">
        <v>174</v>
      </c>
      <c r="B6" s="2">
        <v>3156</v>
      </c>
      <c r="C6" s="1" t="s">
        <v>212</v>
      </c>
      <c r="D6" s="1" t="s">
        <v>417</v>
      </c>
      <c r="E6" s="1" t="s">
        <v>593</v>
      </c>
      <c r="F6" s="1" t="s">
        <v>626</v>
      </c>
      <c r="G6" s="1" t="s">
        <v>827</v>
      </c>
      <c r="H6" s="2">
        <v>11</v>
      </c>
      <c r="I6" s="2">
        <f t="shared" ca="1" si="0"/>
        <v>129</v>
      </c>
      <c r="J6" s="1" t="s">
        <v>971</v>
      </c>
      <c r="K6" s="1" t="s">
        <v>993</v>
      </c>
      <c r="L6" s="1" t="s">
        <v>998</v>
      </c>
      <c r="M6" s="1" t="s">
        <v>1025</v>
      </c>
      <c r="N6" s="2">
        <v>0</v>
      </c>
      <c r="O6" s="2">
        <v>18</v>
      </c>
      <c r="P6" s="1">
        <v>1</v>
      </c>
      <c r="Q6" s="2">
        <v>1</v>
      </c>
      <c r="R6" s="1">
        <v>10</v>
      </c>
      <c r="S6" s="4"/>
      <c r="T6" s="4"/>
      <c r="U6" s="5"/>
      <c r="V6" s="5"/>
      <c r="W6" s="22"/>
      <c r="X6" s="22"/>
    </row>
    <row r="7" spans="1:25" ht="30" customHeight="1" x14ac:dyDescent="0.25">
      <c r="A7" s="1" t="s">
        <v>174</v>
      </c>
      <c r="B7" s="2">
        <v>12856</v>
      </c>
      <c r="C7" s="1" t="s">
        <v>339</v>
      </c>
      <c r="D7" s="1" t="s">
        <v>544</v>
      </c>
      <c r="E7" s="1" t="s">
        <v>593</v>
      </c>
      <c r="F7" s="1" t="s">
        <v>753</v>
      </c>
      <c r="G7" s="1" t="s">
        <v>912</v>
      </c>
      <c r="H7" s="2">
        <v>11</v>
      </c>
      <c r="I7" s="2">
        <f t="shared" ca="1" si="0"/>
        <v>131</v>
      </c>
      <c r="J7" s="1" t="s">
        <v>954</v>
      </c>
      <c r="K7" s="1" t="s">
        <v>991</v>
      </c>
      <c r="L7" s="1" t="s">
        <v>133</v>
      </c>
      <c r="M7" s="1" t="s">
        <v>1074</v>
      </c>
      <c r="N7" s="2">
        <v>0</v>
      </c>
      <c r="O7" s="2">
        <v>18</v>
      </c>
      <c r="P7" s="1">
        <v>1</v>
      </c>
      <c r="Q7" s="2">
        <v>1</v>
      </c>
      <c r="R7" s="1">
        <v>14</v>
      </c>
      <c r="S7" s="4"/>
      <c r="T7" s="4"/>
      <c r="U7" s="5"/>
      <c r="V7" s="5"/>
      <c r="W7" s="22"/>
      <c r="X7" s="22"/>
    </row>
    <row r="8" spans="1:25" ht="30" customHeight="1" x14ac:dyDescent="0.25">
      <c r="A8" s="1" t="s">
        <v>174</v>
      </c>
      <c r="B8" s="2">
        <v>3963</v>
      </c>
      <c r="C8" s="1" t="s">
        <v>217</v>
      </c>
      <c r="D8" s="1" t="s">
        <v>422</v>
      </c>
      <c r="E8" s="1" t="s">
        <v>593</v>
      </c>
      <c r="F8" s="1" t="s">
        <v>631</v>
      </c>
      <c r="G8" s="1" t="s">
        <v>832</v>
      </c>
      <c r="H8" s="2">
        <v>10</v>
      </c>
      <c r="I8" s="2">
        <f t="shared" ca="1" si="0"/>
        <v>119</v>
      </c>
      <c r="J8" s="1" t="s">
        <v>954</v>
      </c>
      <c r="K8" s="1" t="s">
        <v>991</v>
      </c>
      <c r="L8" s="1" t="s">
        <v>28</v>
      </c>
      <c r="M8" s="1" t="s">
        <v>1022</v>
      </c>
      <c r="N8" s="2">
        <v>0</v>
      </c>
      <c r="O8" s="2">
        <v>18</v>
      </c>
      <c r="P8" s="1">
        <v>1</v>
      </c>
      <c r="Q8" s="2">
        <v>1</v>
      </c>
      <c r="R8" s="1">
        <v>14</v>
      </c>
      <c r="S8" s="4"/>
      <c r="T8" s="4"/>
      <c r="U8" s="5"/>
      <c r="V8" s="5"/>
      <c r="W8" s="22"/>
      <c r="X8" s="22"/>
    </row>
    <row r="9" spans="1:25" ht="30" customHeight="1" x14ac:dyDescent="0.25">
      <c r="A9" s="1" t="s">
        <v>174</v>
      </c>
      <c r="B9" s="2">
        <v>4301</v>
      </c>
      <c r="C9" s="1" t="s">
        <v>218</v>
      </c>
      <c r="D9" s="1" t="s">
        <v>423</v>
      </c>
      <c r="E9" s="1" t="s">
        <v>593</v>
      </c>
      <c r="F9" s="1" t="s">
        <v>632</v>
      </c>
      <c r="G9" s="1" t="s">
        <v>833</v>
      </c>
      <c r="H9" s="2">
        <v>10</v>
      </c>
      <c r="I9" s="2">
        <f t="shared" ca="1" si="0"/>
        <v>122</v>
      </c>
      <c r="J9" s="1" t="s">
        <v>975</v>
      </c>
      <c r="K9" s="1" t="s">
        <v>992</v>
      </c>
      <c r="L9" s="1" t="s">
        <v>29</v>
      </c>
      <c r="M9" s="1" t="s">
        <v>1035</v>
      </c>
      <c r="N9" s="2">
        <v>0</v>
      </c>
      <c r="O9" s="2">
        <v>18</v>
      </c>
      <c r="P9" s="1">
        <v>2</v>
      </c>
      <c r="Q9" s="2">
        <v>3</v>
      </c>
      <c r="R9" s="1" t="s">
        <v>1125</v>
      </c>
      <c r="S9" s="4"/>
      <c r="T9" s="4"/>
      <c r="U9" s="5"/>
      <c r="V9" s="5"/>
      <c r="W9" s="22"/>
      <c r="X9" s="22"/>
    </row>
    <row r="10" spans="1:25" ht="30" customHeight="1" x14ac:dyDescent="0.25">
      <c r="A10" s="1" t="s">
        <v>174</v>
      </c>
      <c r="B10" s="2">
        <v>5202</v>
      </c>
      <c r="C10" s="1" t="s">
        <v>223</v>
      </c>
      <c r="D10" s="1" t="s">
        <v>428</v>
      </c>
      <c r="E10" s="1" t="s">
        <v>593</v>
      </c>
      <c r="F10" s="1" t="s">
        <v>637</v>
      </c>
      <c r="G10" s="1" t="s">
        <v>838</v>
      </c>
      <c r="H10" s="2">
        <v>9</v>
      </c>
      <c r="I10" s="2">
        <f t="shared" ca="1" si="0"/>
        <v>113</v>
      </c>
      <c r="J10" s="1" t="s">
        <v>975</v>
      </c>
      <c r="K10" s="1" t="s">
        <v>993</v>
      </c>
      <c r="L10" s="1" t="s">
        <v>34</v>
      </c>
      <c r="M10" s="1" t="s">
        <v>1022</v>
      </c>
      <c r="N10" s="2">
        <v>5</v>
      </c>
      <c r="O10" s="2">
        <v>18</v>
      </c>
      <c r="P10" s="1">
        <v>1</v>
      </c>
      <c r="Q10" s="2">
        <v>1</v>
      </c>
      <c r="R10" s="1">
        <v>7</v>
      </c>
      <c r="S10" s="4"/>
      <c r="T10" s="4"/>
      <c r="U10" s="5"/>
      <c r="V10" s="5"/>
      <c r="W10" s="22"/>
      <c r="X10" s="22"/>
    </row>
    <row r="11" spans="1:25" ht="30" customHeight="1" x14ac:dyDescent="0.25">
      <c r="A11" s="1" t="s">
        <v>174</v>
      </c>
      <c r="B11" s="2">
        <v>6684</v>
      </c>
      <c r="C11" s="1" t="s">
        <v>235</v>
      </c>
      <c r="D11" s="1" t="s">
        <v>440</v>
      </c>
      <c r="E11" s="1" t="s">
        <v>593</v>
      </c>
      <c r="F11" s="1" t="s">
        <v>649</v>
      </c>
      <c r="G11" s="1" t="s">
        <v>849</v>
      </c>
      <c r="H11" s="2">
        <v>8</v>
      </c>
      <c r="I11" s="2">
        <f t="shared" ca="1" si="0"/>
        <v>95</v>
      </c>
      <c r="J11" s="1" t="s">
        <v>975</v>
      </c>
      <c r="K11" s="1" t="s">
        <v>991</v>
      </c>
      <c r="L11" s="1" t="s">
        <v>1001</v>
      </c>
      <c r="M11" s="1" t="s">
        <v>1025</v>
      </c>
      <c r="N11" s="2">
        <v>5</v>
      </c>
      <c r="O11" s="2">
        <v>18</v>
      </c>
      <c r="P11" s="1">
        <v>2</v>
      </c>
      <c r="Q11" s="2">
        <v>2</v>
      </c>
      <c r="R11" s="1" t="s">
        <v>1119</v>
      </c>
      <c r="S11" s="4"/>
      <c r="T11" s="4"/>
      <c r="U11" s="5"/>
      <c r="V11" s="5"/>
      <c r="W11" s="22"/>
      <c r="X11" s="22"/>
    </row>
    <row r="12" spans="1:25" ht="30" customHeight="1" x14ac:dyDescent="0.25">
      <c r="A12" s="1" t="s">
        <v>174</v>
      </c>
      <c r="B12" s="2">
        <v>8589</v>
      </c>
      <c r="C12" s="1" t="s">
        <v>253</v>
      </c>
      <c r="D12" s="1" t="s">
        <v>458</v>
      </c>
      <c r="E12" s="1" t="s">
        <v>595</v>
      </c>
      <c r="F12" s="1" t="s">
        <v>667</v>
      </c>
      <c r="G12" s="1" t="s">
        <v>863</v>
      </c>
      <c r="H12" s="2">
        <v>7</v>
      </c>
      <c r="I12" s="2">
        <f t="shared" ca="1" si="0"/>
        <v>81</v>
      </c>
      <c r="J12" s="1" t="s">
        <v>961</v>
      </c>
      <c r="K12" s="1" t="s">
        <v>992</v>
      </c>
      <c r="L12" s="1" t="s">
        <v>58</v>
      </c>
      <c r="M12" s="1" t="s">
        <v>1025</v>
      </c>
      <c r="N12" s="2">
        <v>5</v>
      </c>
      <c r="O12" s="2">
        <v>18</v>
      </c>
      <c r="P12" s="1">
        <v>1</v>
      </c>
      <c r="Q12" s="2">
        <v>0</v>
      </c>
      <c r="R12" s="1"/>
      <c r="S12" s="4"/>
      <c r="T12" s="4"/>
      <c r="U12" s="5"/>
      <c r="V12" s="5"/>
      <c r="W12" s="22"/>
      <c r="X12" s="22"/>
    </row>
    <row r="13" spans="1:25" ht="30" customHeight="1" x14ac:dyDescent="0.25">
      <c r="A13" s="1" t="s">
        <v>174</v>
      </c>
      <c r="B13" s="2">
        <v>7660</v>
      </c>
      <c r="C13" s="1" t="s">
        <v>244</v>
      </c>
      <c r="D13" s="1" t="s">
        <v>449</v>
      </c>
      <c r="E13" s="1" t="s">
        <v>593</v>
      </c>
      <c r="F13" s="1" t="s">
        <v>658</v>
      </c>
      <c r="G13" s="1" t="s">
        <v>855</v>
      </c>
      <c r="H13" s="2">
        <v>7</v>
      </c>
      <c r="I13" s="2">
        <f t="shared" ca="1" si="0"/>
        <v>91</v>
      </c>
      <c r="J13" s="1" t="s">
        <v>961</v>
      </c>
      <c r="K13" s="1" t="s">
        <v>991</v>
      </c>
      <c r="L13" s="1" t="s">
        <v>51</v>
      </c>
      <c r="M13" s="1" t="s">
        <v>1025</v>
      </c>
      <c r="N13" s="2">
        <v>0</v>
      </c>
      <c r="O13" s="2">
        <v>18</v>
      </c>
      <c r="P13" s="1">
        <v>3</v>
      </c>
      <c r="Q13" s="2">
        <v>2</v>
      </c>
      <c r="R13" s="1" t="s">
        <v>1123</v>
      </c>
      <c r="S13" s="4"/>
      <c r="T13" s="4"/>
      <c r="U13" s="5"/>
      <c r="V13" s="5"/>
      <c r="W13" s="22"/>
      <c r="X13" s="22"/>
    </row>
    <row r="14" spans="1:25" ht="30" customHeight="1" x14ac:dyDescent="0.25">
      <c r="A14" s="1" t="s">
        <v>174</v>
      </c>
      <c r="B14" s="2">
        <v>8854</v>
      </c>
      <c r="C14" s="1" t="s">
        <v>268</v>
      </c>
      <c r="D14" s="1" t="s">
        <v>473</v>
      </c>
      <c r="E14" s="1" t="s">
        <v>593</v>
      </c>
      <c r="F14" s="1" t="s">
        <v>682</v>
      </c>
      <c r="G14" s="1" t="s">
        <v>871</v>
      </c>
      <c r="H14" s="2">
        <v>6</v>
      </c>
      <c r="I14" s="2">
        <f t="shared" ca="1" si="0"/>
        <v>69</v>
      </c>
      <c r="J14" s="1" t="s">
        <v>954</v>
      </c>
      <c r="K14" s="1" t="s">
        <v>991</v>
      </c>
      <c r="L14" s="1" t="s">
        <v>72</v>
      </c>
      <c r="M14" s="1" t="s">
        <v>1045</v>
      </c>
      <c r="N14" s="2">
        <v>0</v>
      </c>
      <c r="O14" s="2">
        <v>18</v>
      </c>
      <c r="P14" s="1">
        <v>2</v>
      </c>
      <c r="Q14" s="2">
        <v>2</v>
      </c>
      <c r="R14" s="1" t="s">
        <v>1123</v>
      </c>
      <c r="S14" s="4"/>
      <c r="T14" s="4"/>
      <c r="U14" s="5"/>
      <c r="V14" s="5"/>
      <c r="W14" s="22"/>
      <c r="X14" s="22"/>
    </row>
    <row r="15" spans="1:25" ht="30" customHeight="1" x14ac:dyDescent="0.25">
      <c r="A15" s="1" t="s">
        <v>174</v>
      </c>
      <c r="B15" s="2">
        <v>9525</v>
      </c>
      <c r="C15" s="1" t="s">
        <v>285</v>
      </c>
      <c r="D15" s="1" t="s">
        <v>490</v>
      </c>
      <c r="E15" s="1" t="s">
        <v>593</v>
      </c>
      <c r="F15" s="1" t="s">
        <v>699</v>
      </c>
      <c r="G15" s="1" t="s">
        <v>883</v>
      </c>
      <c r="H15" s="2">
        <v>6</v>
      </c>
      <c r="I15" s="2">
        <f t="shared" ca="1" si="0"/>
        <v>69</v>
      </c>
      <c r="J15" s="1" t="s">
        <v>961</v>
      </c>
      <c r="K15" s="1" t="s">
        <v>991</v>
      </c>
      <c r="L15" s="1" t="s">
        <v>89</v>
      </c>
      <c r="M15" s="1" t="s">
        <v>1022</v>
      </c>
      <c r="N15" s="2">
        <v>0</v>
      </c>
      <c r="O15" s="2">
        <v>18</v>
      </c>
      <c r="P15" s="1">
        <v>3</v>
      </c>
      <c r="Q15" s="2">
        <v>3</v>
      </c>
      <c r="R15" s="1" t="s">
        <v>1147</v>
      </c>
      <c r="S15" s="4"/>
      <c r="T15" s="4"/>
      <c r="U15" s="5"/>
      <c r="V15" s="5"/>
      <c r="W15" s="22"/>
      <c r="X15" s="22"/>
    </row>
    <row r="16" spans="1:25" ht="30" customHeight="1" x14ac:dyDescent="0.25">
      <c r="A16" s="1" t="s">
        <v>174</v>
      </c>
      <c r="B16" s="2">
        <v>8846</v>
      </c>
      <c r="C16" s="1" t="s">
        <v>266</v>
      </c>
      <c r="D16" s="1" t="s">
        <v>471</v>
      </c>
      <c r="E16" s="1" t="s">
        <v>593</v>
      </c>
      <c r="F16" s="1" t="s">
        <v>680</v>
      </c>
      <c r="G16" s="1" t="s">
        <v>875</v>
      </c>
      <c r="H16" s="2">
        <v>6</v>
      </c>
      <c r="I16" s="2">
        <f t="shared" ca="1" si="0"/>
        <v>70</v>
      </c>
      <c r="J16" s="1" t="s">
        <v>975</v>
      </c>
      <c r="K16" s="1" t="s">
        <v>992</v>
      </c>
      <c r="L16" s="1" t="s">
        <v>70</v>
      </c>
      <c r="M16" s="1" t="s">
        <v>1025</v>
      </c>
      <c r="N16" s="2">
        <v>0</v>
      </c>
      <c r="O16" s="2">
        <v>18</v>
      </c>
      <c r="P16" s="1">
        <v>2</v>
      </c>
      <c r="Q16" s="2">
        <v>2</v>
      </c>
      <c r="R16" s="1" t="s">
        <v>1142</v>
      </c>
      <c r="S16" s="4"/>
      <c r="T16" s="4"/>
      <c r="U16" s="5"/>
      <c r="V16" s="5"/>
      <c r="W16" s="22"/>
      <c r="X16" s="22"/>
    </row>
    <row r="17" spans="1:24" ht="30" customHeight="1" x14ac:dyDescent="0.25">
      <c r="A17" s="1" t="s">
        <v>174</v>
      </c>
      <c r="B17" s="2">
        <v>15474</v>
      </c>
      <c r="C17" s="1" t="s">
        <v>379</v>
      </c>
      <c r="D17" s="1" t="s">
        <v>584</v>
      </c>
      <c r="E17" s="1" t="s">
        <v>595</v>
      </c>
      <c r="F17" s="1" t="s">
        <v>793</v>
      </c>
      <c r="G17" s="1" t="s">
        <v>945</v>
      </c>
      <c r="H17" s="2">
        <v>5</v>
      </c>
      <c r="I17" s="2">
        <f t="shared" ca="1" si="0"/>
        <v>58</v>
      </c>
      <c r="J17" s="1" t="s">
        <v>975</v>
      </c>
      <c r="K17" s="1" t="s">
        <v>991</v>
      </c>
      <c r="L17" s="1" t="s">
        <v>167</v>
      </c>
      <c r="M17" s="1" t="s">
        <v>1061</v>
      </c>
      <c r="N17" s="2">
        <v>5</v>
      </c>
      <c r="O17" s="2">
        <v>18</v>
      </c>
      <c r="P17" s="1">
        <v>1</v>
      </c>
      <c r="Q17" s="2">
        <v>0</v>
      </c>
      <c r="R17" s="1"/>
      <c r="S17" s="4"/>
      <c r="T17" s="4"/>
      <c r="U17" s="5"/>
      <c r="V17" s="5"/>
      <c r="W17" s="22"/>
      <c r="X17" s="22"/>
    </row>
    <row r="18" spans="1:24" ht="30" customHeight="1" x14ac:dyDescent="0.25">
      <c r="A18" s="1" t="s">
        <v>174</v>
      </c>
      <c r="B18" s="2">
        <v>8779</v>
      </c>
      <c r="C18" s="1" t="s">
        <v>263</v>
      </c>
      <c r="D18" s="1" t="s">
        <v>468</v>
      </c>
      <c r="E18" s="1" t="s">
        <v>595</v>
      </c>
      <c r="F18" s="1" t="s">
        <v>677</v>
      </c>
      <c r="G18" s="1" t="s">
        <v>872</v>
      </c>
      <c r="H18" s="2">
        <v>5</v>
      </c>
      <c r="I18" s="2">
        <f t="shared" ca="1" si="0"/>
        <v>65</v>
      </c>
      <c r="J18" s="1" t="s">
        <v>961</v>
      </c>
      <c r="K18" s="1" t="s">
        <v>991</v>
      </c>
      <c r="L18" s="1" t="s">
        <v>1006</v>
      </c>
      <c r="M18" s="1" t="s">
        <v>1047</v>
      </c>
      <c r="N18" s="2">
        <v>0</v>
      </c>
      <c r="O18" s="2">
        <v>18</v>
      </c>
      <c r="P18" s="1">
        <v>2</v>
      </c>
      <c r="Q18" s="2">
        <v>0</v>
      </c>
      <c r="R18" s="1"/>
      <c r="S18" s="4"/>
      <c r="T18" s="4"/>
      <c r="U18" s="5"/>
      <c r="V18" s="5"/>
      <c r="W18" s="22"/>
      <c r="X18" s="22"/>
    </row>
    <row r="19" spans="1:24" ht="30" customHeight="1" x14ac:dyDescent="0.25">
      <c r="A19" s="1" t="s">
        <v>174</v>
      </c>
      <c r="B19" s="2">
        <v>8943</v>
      </c>
      <c r="C19" s="1" t="s">
        <v>269</v>
      </c>
      <c r="D19" s="1" t="s">
        <v>474</v>
      </c>
      <c r="E19" s="1" t="s">
        <v>593</v>
      </c>
      <c r="F19" s="1" t="s">
        <v>683</v>
      </c>
      <c r="G19" s="1" t="s">
        <v>877</v>
      </c>
      <c r="H19" s="2">
        <v>5</v>
      </c>
      <c r="I19" s="2">
        <f t="shared" ca="1" si="0"/>
        <v>66</v>
      </c>
      <c r="J19" s="1" t="s">
        <v>985</v>
      </c>
      <c r="K19" s="1" t="s">
        <v>993</v>
      </c>
      <c r="L19" s="1" t="s">
        <v>73</v>
      </c>
      <c r="M19" s="1" t="s">
        <v>1025</v>
      </c>
      <c r="N19" s="2">
        <v>0</v>
      </c>
      <c r="O19" s="2">
        <v>18</v>
      </c>
      <c r="P19" s="1">
        <v>1</v>
      </c>
      <c r="Q19" s="2">
        <v>1</v>
      </c>
      <c r="R19" s="1">
        <v>14</v>
      </c>
      <c r="S19" s="4"/>
      <c r="T19" s="4"/>
      <c r="U19" s="5"/>
      <c r="V19" s="5"/>
      <c r="W19" s="22"/>
      <c r="X19" s="22"/>
    </row>
    <row r="20" spans="1:24" ht="30" customHeight="1" x14ac:dyDescent="0.25">
      <c r="A20" s="1" t="s">
        <v>174</v>
      </c>
      <c r="B20" s="2">
        <v>9108</v>
      </c>
      <c r="C20" s="1" t="s">
        <v>273</v>
      </c>
      <c r="D20" s="1" t="s">
        <v>478</v>
      </c>
      <c r="E20" s="1" t="s">
        <v>593</v>
      </c>
      <c r="F20" s="1" t="s">
        <v>687</v>
      </c>
      <c r="G20" s="1" t="s">
        <v>879</v>
      </c>
      <c r="H20" s="2">
        <v>5</v>
      </c>
      <c r="I20" s="2">
        <f t="shared" ca="1" si="0"/>
        <v>67</v>
      </c>
      <c r="J20" s="1" t="s">
        <v>954</v>
      </c>
      <c r="K20" s="1" t="s">
        <v>991</v>
      </c>
      <c r="L20" s="1" t="s">
        <v>77</v>
      </c>
      <c r="M20" s="1" t="s">
        <v>1022</v>
      </c>
      <c r="N20" s="2">
        <v>5</v>
      </c>
      <c r="O20" s="2">
        <v>18</v>
      </c>
      <c r="P20" s="1">
        <v>1</v>
      </c>
      <c r="Q20" s="2">
        <v>1</v>
      </c>
      <c r="R20" s="1">
        <v>12</v>
      </c>
      <c r="S20" s="4"/>
      <c r="T20" s="4"/>
      <c r="U20" s="5"/>
      <c r="V20" s="5"/>
      <c r="W20" s="22"/>
      <c r="X20" s="22"/>
    </row>
    <row r="21" spans="1:24" ht="30" customHeight="1" x14ac:dyDescent="0.25">
      <c r="A21" s="1" t="s">
        <v>174</v>
      </c>
      <c r="B21" s="2">
        <v>11592</v>
      </c>
      <c r="C21" s="1" t="s">
        <v>299</v>
      </c>
      <c r="D21" s="1" t="s">
        <v>504</v>
      </c>
      <c r="E21" s="1" t="s">
        <v>593</v>
      </c>
      <c r="F21" s="1" t="s">
        <v>713</v>
      </c>
      <c r="G21" s="1" t="s">
        <v>893</v>
      </c>
      <c r="H21" s="2">
        <v>4</v>
      </c>
      <c r="I21" s="2">
        <f t="shared" ca="1" si="0"/>
        <v>46</v>
      </c>
      <c r="J21" s="1" t="s">
        <v>954</v>
      </c>
      <c r="K21" s="1" t="s">
        <v>991</v>
      </c>
      <c r="L21" s="1" t="s">
        <v>99</v>
      </c>
      <c r="M21" s="1" t="s">
        <v>1022</v>
      </c>
      <c r="N21" s="2">
        <v>0</v>
      </c>
      <c r="O21" s="2">
        <v>18</v>
      </c>
      <c r="P21" s="1">
        <v>1</v>
      </c>
      <c r="Q21" s="2">
        <v>1</v>
      </c>
      <c r="R21" s="1">
        <v>11</v>
      </c>
      <c r="S21" s="4"/>
      <c r="T21" s="4"/>
      <c r="U21" s="5"/>
      <c r="V21" s="5"/>
      <c r="W21" s="22"/>
      <c r="X21" s="22"/>
    </row>
    <row r="22" spans="1:24" ht="30" customHeight="1" x14ac:dyDescent="0.25">
      <c r="A22" s="1" t="s">
        <v>174</v>
      </c>
      <c r="B22" s="2">
        <v>11758</v>
      </c>
      <c r="C22" s="1" t="s">
        <v>302</v>
      </c>
      <c r="D22" s="1" t="s">
        <v>507</v>
      </c>
      <c r="E22" s="1" t="s">
        <v>595</v>
      </c>
      <c r="F22" s="1" t="s">
        <v>716</v>
      </c>
      <c r="G22" s="1" t="s">
        <v>894</v>
      </c>
      <c r="H22" s="2">
        <v>4</v>
      </c>
      <c r="I22" s="2">
        <f t="shared" ca="1" si="0"/>
        <v>46</v>
      </c>
      <c r="J22" s="1" t="s">
        <v>971</v>
      </c>
      <c r="K22" s="1" t="s">
        <v>991</v>
      </c>
      <c r="L22" s="1" t="s">
        <v>102</v>
      </c>
      <c r="M22" s="1" t="s">
        <v>1025</v>
      </c>
      <c r="N22" s="2">
        <v>0</v>
      </c>
      <c r="O22" s="2">
        <v>18</v>
      </c>
      <c r="P22" s="1">
        <v>1</v>
      </c>
      <c r="Q22" s="2">
        <v>0</v>
      </c>
      <c r="R22" s="1"/>
      <c r="S22" s="4"/>
      <c r="T22" s="4"/>
      <c r="U22" s="5"/>
      <c r="V22" s="5"/>
      <c r="W22" s="22"/>
      <c r="X22" s="22"/>
    </row>
    <row r="23" spans="1:24" ht="30" customHeight="1" x14ac:dyDescent="0.25">
      <c r="A23" s="1" t="s">
        <v>174</v>
      </c>
      <c r="B23" s="2">
        <v>12289</v>
      </c>
      <c r="C23" s="1" t="s">
        <v>311</v>
      </c>
      <c r="D23" s="1" t="s">
        <v>516</v>
      </c>
      <c r="E23" s="1" t="s">
        <v>593</v>
      </c>
      <c r="F23" s="1" t="s">
        <v>725</v>
      </c>
      <c r="G23" s="1" t="s">
        <v>903</v>
      </c>
      <c r="H23" s="2">
        <v>3</v>
      </c>
      <c r="I23" s="2">
        <f t="shared" ca="1" si="0"/>
        <v>35</v>
      </c>
      <c r="J23" s="1" t="s">
        <v>961</v>
      </c>
      <c r="K23" s="1" t="s">
        <v>993</v>
      </c>
      <c r="L23" s="1" t="s">
        <v>1012</v>
      </c>
      <c r="M23" s="1" t="s">
        <v>1064</v>
      </c>
      <c r="N23" s="2">
        <v>0</v>
      </c>
      <c r="O23" s="2">
        <v>18</v>
      </c>
      <c r="P23" s="1">
        <v>1</v>
      </c>
      <c r="Q23" s="2">
        <v>0</v>
      </c>
      <c r="R23" s="1"/>
      <c r="S23" s="4"/>
      <c r="T23" s="4"/>
      <c r="U23" s="5"/>
      <c r="V23" s="5"/>
      <c r="W23" s="22"/>
      <c r="X23" s="22"/>
    </row>
    <row r="24" spans="1:24" ht="30" customHeight="1" x14ac:dyDescent="0.25">
      <c r="A24" s="1" t="s">
        <v>174</v>
      </c>
      <c r="B24" s="2">
        <v>12177</v>
      </c>
      <c r="C24" s="1" t="s">
        <v>308</v>
      </c>
      <c r="D24" s="1" t="s">
        <v>513</v>
      </c>
      <c r="E24" s="1" t="s">
        <v>595</v>
      </c>
      <c r="F24" s="1" t="s">
        <v>722</v>
      </c>
      <c r="G24" s="1" t="s">
        <v>900</v>
      </c>
      <c r="H24" s="2">
        <v>3</v>
      </c>
      <c r="I24" s="2">
        <f t="shared" ca="1" si="0"/>
        <v>36</v>
      </c>
      <c r="J24" s="1" t="s">
        <v>961</v>
      </c>
      <c r="K24" s="1" t="s">
        <v>993</v>
      </c>
      <c r="L24" s="1" t="s">
        <v>1011</v>
      </c>
      <c r="M24" s="1" t="s">
        <v>1061</v>
      </c>
      <c r="N24" s="2">
        <v>0</v>
      </c>
      <c r="O24" s="2">
        <v>18</v>
      </c>
      <c r="P24" s="1">
        <v>1</v>
      </c>
      <c r="Q24" s="2">
        <v>0</v>
      </c>
      <c r="R24" s="1"/>
      <c r="S24" s="4"/>
      <c r="T24" s="4"/>
      <c r="U24" s="5"/>
      <c r="V24" s="5"/>
      <c r="W24" s="22"/>
      <c r="X24" s="22"/>
    </row>
    <row r="25" spans="1:24" ht="30" customHeight="1" x14ac:dyDescent="0.25">
      <c r="A25" s="1" t="s">
        <v>174</v>
      </c>
      <c r="B25" s="2">
        <v>12223</v>
      </c>
      <c r="C25" s="1" t="s">
        <v>309</v>
      </c>
      <c r="D25" s="1" t="s">
        <v>514</v>
      </c>
      <c r="E25" s="1" t="s">
        <v>593</v>
      </c>
      <c r="F25" s="1" t="s">
        <v>723</v>
      </c>
      <c r="G25" s="1" t="s">
        <v>901</v>
      </c>
      <c r="H25" s="2">
        <v>3</v>
      </c>
      <c r="I25" s="2">
        <f t="shared" ca="1" si="0"/>
        <v>37</v>
      </c>
      <c r="J25" s="1" t="s">
        <v>980</v>
      </c>
      <c r="K25" s="1" t="s">
        <v>991</v>
      </c>
      <c r="L25" s="1" t="s">
        <v>106</v>
      </c>
      <c r="M25" s="1" t="s">
        <v>1062</v>
      </c>
      <c r="N25" s="2">
        <v>5</v>
      </c>
      <c r="O25" s="2">
        <v>18</v>
      </c>
      <c r="P25" s="1">
        <v>2</v>
      </c>
      <c r="Q25" s="2">
        <v>1</v>
      </c>
      <c r="R25" s="1">
        <v>16</v>
      </c>
      <c r="S25" s="4"/>
      <c r="T25" s="4"/>
      <c r="U25" s="5"/>
      <c r="V25" s="5"/>
      <c r="W25" s="22"/>
      <c r="X25" s="22"/>
    </row>
    <row r="26" spans="1:24" ht="30" customHeight="1" x14ac:dyDescent="0.25">
      <c r="A26" s="1" t="s">
        <v>174</v>
      </c>
      <c r="B26" s="2">
        <v>12804</v>
      </c>
      <c r="C26" s="1" t="s">
        <v>338</v>
      </c>
      <c r="D26" s="1" t="s">
        <v>543</v>
      </c>
      <c r="E26" s="1" t="s">
        <v>593</v>
      </c>
      <c r="F26" s="1" t="s">
        <v>752</v>
      </c>
      <c r="G26" s="1" t="s">
        <v>911</v>
      </c>
      <c r="H26" s="2">
        <v>2</v>
      </c>
      <c r="I26" s="2">
        <f t="shared" ca="1" si="0"/>
        <v>30</v>
      </c>
      <c r="J26" s="1" t="s">
        <v>954</v>
      </c>
      <c r="K26" s="1" t="s">
        <v>991</v>
      </c>
      <c r="L26" s="1" t="s">
        <v>132</v>
      </c>
      <c r="M26" s="1" t="s">
        <v>1073</v>
      </c>
      <c r="N26" s="2">
        <v>5</v>
      </c>
      <c r="O26" s="2">
        <v>18</v>
      </c>
      <c r="P26" s="1">
        <v>2</v>
      </c>
      <c r="Q26" s="2">
        <v>2</v>
      </c>
      <c r="R26" s="1" t="s">
        <v>1160</v>
      </c>
      <c r="S26" s="4"/>
      <c r="T26" s="4"/>
      <c r="U26" s="5"/>
      <c r="V26" s="5"/>
      <c r="W26" s="22"/>
      <c r="X26" s="22"/>
    </row>
    <row r="27" spans="1:24" ht="30" customHeight="1" x14ac:dyDescent="0.25">
      <c r="A27" s="1" t="s">
        <v>174</v>
      </c>
      <c r="B27" s="2">
        <v>12680</v>
      </c>
      <c r="C27" s="1" t="s">
        <v>336</v>
      </c>
      <c r="D27" s="1" t="s">
        <v>541</v>
      </c>
      <c r="E27" s="1" t="s">
        <v>595</v>
      </c>
      <c r="F27" s="1" t="s">
        <v>750</v>
      </c>
      <c r="G27" s="1" t="s">
        <v>909</v>
      </c>
      <c r="H27" s="2">
        <v>1</v>
      </c>
      <c r="I27" s="2">
        <f t="shared" ca="1" si="0"/>
        <v>20</v>
      </c>
      <c r="J27" s="1" t="s">
        <v>954</v>
      </c>
      <c r="K27" s="1" t="s">
        <v>992</v>
      </c>
      <c r="L27" s="1" t="s">
        <v>130</v>
      </c>
      <c r="M27" s="1" t="s">
        <v>1072</v>
      </c>
      <c r="N27" s="2">
        <v>0</v>
      </c>
      <c r="O27" s="2">
        <v>18</v>
      </c>
      <c r="P27" s="1">
        <v>1</v>
      </c>
      <c r="Q27" s="2">
        <v>0</v>
      </c>
      <c r="R27" s="1"/>
      <c r="S27" s="4"/>
      <c r="T27" s="4"/>
      <c r="U27" s="5"/>
      <c r="V27" s="5"/>
      <c r="W27" s="22"/>
      <c r="X27" s="22"/>
    </row>
    <row r="28" spans="1:24" ht="30" customHeight="1" x14ac:dyDescent="0.3">
      <c r="S28" s="8">
        <f>-COUNTBLANK(S2:S27)</f>
        <v>-26</v>
      </c>
      <c r="T28" s="9" t="s">
        <v>1189</v>
      </c>
    </row>
    <row r="29" spans="1:24" ht="30" customHeight="1" x14ac:dyDescent="0.3">
      <c r="S29" s="10">
        <f>COUNTA(S2:S27)</f>
        <v>0</v>
      </c>
      <c r="T29" s="11" t="s">
        <v>1190</v>
      </c>
    </row>
    <row r="30" spans="1:24" ht="30" customHeight="1" x14ac:dyDescent="0.3">
      <c r="S30" s="13">
        <f>COUNTA(S2:S27)/(COUNTBLANK(S2:S27)+COUNTA(S2:S27))</f>
        <v>0</v>
      </c>
      <c r="T30" s="12" t="s">
        <v>1191</v>
      </c>
    </row>
  </sheetData>
  <sortState xmlns:xlrd2="http://schemas.microsoft.com/office/spreadsheetml/2017/richdata2" ref="A2:V30">
    <sortCondition descending="1" ref="H2:H30"/>
  </sortState>
  <conditionalFormatting sqref="K1:K1048576">
    <cfRule type="containsText" dxfId="20" priority="1" stopIfTrue="1" operator="containsText" text="amber">
      <formula>NOT(ISERROR(SEARCH("amber",K1)))</formula>
    </cfRule>
    <cfRule type="containsText" dxfId="19" priority="2" stopIfTrue="1" operator="containsText" text="green">
      <formula>NOT(ISERROR(SEARCH("green",K1)))</formula>
    </cfRule>
    <cfRule type="containsText" dxfId="18" priority="3" stopIfTrue="1" operator="containsText" text="red">
      <formula>NOT(ISERROR(SEARCH("red",K1)))</formula>
    </cfRule>
  </conditionalFormatting>
  <dataValidations count="2">
    <dataValidation type="list" allowBlank="1" showInputMessage="1" showErrorMessage="1" sqref="W28:W49" xr:uid="{99528E6C-492A-4EA8-9936-993EA37971AA}">
      <formula1>$Z$2:$Z$3</formula1>
    </dataValidation>
    <dataValidation type="list" allowBlank="1" showInputMessage="1" showErrorMessage="1" sqref="W2:W27" xr:uid="{FF3AF4D6-B1D2-45EC-9DDF-F1F3EC77E141}">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core" prompt="Please select from the drop doan list." xr:uid="{8369F160-BDA3-4EC2-8F3A-A15649356878}">
          <x14:formula1>
            <xm:f>'Devon &amp; Cornwall'!$W$2:$W$12</xm:f>
          </x14:formula1>
          <xm:sqref>S2:S27 U2:U27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DC01-AAD3-4BDB-AAF5-9DC20FD4FEA7}">
  <dimension ref="A1:Y12"/>
  <sheetViews>
    <sheetView topLeftCell="K1" workbookViewId="0">
      <selection activeCell="S10" sqref="S10"/>
    </sheetView>
  </sheetViews>
  <sheetFormatPr defaultRowHeight="30" customHeight="1" x14ac:dyDescent="0.25"/>
  <cols>
    <col min="1" max="1" width="18.44140625" customWidth="1"/>
    <col min="2" max="2" width="6.5546875" customWidth="1"/>
    <col min="3" max="3" width="13.6640625" customWidth="1"/>
    <col min="4" max="4" width="18.33203125" customWidth="1"/>
    <col min="5" max="5" width="15.88671875" customWidth="1"/>
    <col min="6" max="6" width="15.6640625" customWidth="1"/>
    <col min="7" max="7" width="10.109375" customWidth="1"/>
    <col min="8" max="8" width="22.109375" customWidth="1"/>
    <col min="9" max="9" width="24.33203125" customWidth="1"/>
    <col min="11" max="11" width="14.109375" customWidth="1"/>
    <col min="12" max="12" width="24.88671875" customWidth="1"/>
    <col min="13" max="13" width="13.109375" customWidth="1"/>
    <col min="14" max="14" width="10.21875" customWidth="1"/>
    <col min="16" max="16" width="18.88671875" customWidth="1"/>
    <col min="18" max="18" width="19.88671875" customWidth="1"/>
    <col min="19" max="19" width="17.77734375" customWidth="1"/>
    <col min="20" max="20" width="21.5546875" customWidth="1"/>
    <col min="21" max="21" width="12.88671875" customWidth="1"/>
    <col min="22" max="22" width="26.6640625" customWidth="1"/>
    <col min="23" max="23" width="25.33203125" customWidth="1"/>
    <col min="24" max="24" width="26.5546875" customWidth="1"/>
    <col min="25" max="25" width="0" hidden="1" customWidth="1"/>
  </cols>
  <sheetData>
    <row r="1" spans="1:25" ht="39" customHeight="1" x14ac:dyDescent="0.25">
      <c r="A1" s="6" t="s">
        <v>173</v>
      </c>
      <c r="B1" s="6" t="s">
        <v>181</v>
      </c>
      <c r="C1" s="6" t="s">
        <v>182</v>
      </c>
      <c r="D1" s="6" t="s">
        <v>387</v>
      </c>
      <c r="E1" s="6" t="s">
        <v>592</v>
      </c>
      <c r="F1" s="6" t="s">
        <v>596</v>
      </c>
      <c r="G1" s="6" t="s">
        <v>593</v>
      </c>
      <c r="H1" s="6" t="s">
        <v>952</v>
      </c>
      <c r="I1" s="6" t="s">
        <v>1194</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1199</v>
      </c>
      <c r="Y1" t="s">
        <v>1200</v>
      </c>
    </row>
    <row r="2" spans="1:25" ht="30" customHeight="1" x14ac:dyDescent="0.25">
      <c r="A2" s="1" t="s">
        <v>180</v>
      </c>
      <c r="B2" s="2">
        <v>2882</v>
      </c>
      <c r="C2" s="1" t="s">
        <v>202</v>
      </c>
      <c r="D2" s="1" t="s">
        <v>407</v>
      </c>
      <c r="E2" s="1" t="s">
        <v>593</v>
      </c>
      <c r="F2" s="1" t="s">
        <v>616</v>
      </c>
      <c r="G2" s="1" t="s">
        <v>817</v>
      </c>
      <c r="H2" s="2">
        <v>11</v>
      </c>
      <c r="I2" s="2">
        <f t="shared" ref="I2:I9" ca="1" si="0">DATEDIF(G2,TODAY(),"M")</f>
        <v>140</v>
      </c>
      <c r="J2" s="1" t="s">
        <v>966</v>
      </c>
      <c r="K2" s="1" t="s">
        <v>991</v>
      </c>
      <c r="L2" s="1" t="s">
        <v>16</v>
      </c>
      <c r="M2" s="1" t="s">
        <v>1031</v>
      </c>
      <c r="N2" s="2">
        <v>0</v>
      </c>
      <c r="O2" s="2">
        <v>18</v>
      </c>
      <c r="P2" s="1">
        <v>2</v>
      </c>
      <c r="Q2" s="2">
        <v>1</v>
      </c>
      <c r="R2" s="1">
        <v>1</v>
      </c>
      <c r="S2" s="4"/>
      <c r="T2" s="4"/>
      <c r="U2" s="5"/>
      <c r="V2" s="5"/>
      <c r="W2" s="22"/>
      <c r="X2" s="22"/>
      <c r="Y2" t="s">
        <v>1196</v>
      </c>
    </row>
    <row r="3" spans="1:25" ht="30" customHeight="1" x14ac:dyDescent="0.25">
      <c r="A3" s="1" t="s">
        <v>180</v>
      </c>
      <c r="B3" s="2">
        <v>2958</v>
      </c>
      <c r="C3" s="1" t="s">
        <v>210</v>
      </c>
      <c r="D3" s="1" t="s">
        <v>415</v>
      </c>
      <c r="E3" s="1" t="s">
        <v>593</v>
      </c>
      <c r="F3" s="1" t="s">
        <v>624</v>
      </c>
      <c r="G3" s="1" t="s">
        <v>825</v>
      </c>
      <c r="H3" s="2">
        <v>11</v>
      </c>
      <c r="I3" s="2">
        <f t="shared" ca="1" si="0"/>
        <v>132</v>
      </c>
      <c r="J3" s="1" t="s">
        <v>970</v>
      </c>
      <c r="K3" s="1" t="s">
        <v>992</v>
      </c>
      <c r="L3" s="1" t="s">
        <v>24</v>
      </c>
      <c r="M3" s="1" t="s">
        <v>1025</v>
      </c>
      <c r="N3" s="2">
        <v>5</v>
      </c>
      <c r="O3" s="2">
        <v>18</v>
      </c>
      <c r="P3" s="1">
        <v>3</v>
      </c>
      <c r="Q3" s="2">
        <v>1</v>
      </c>
      <c r="R3" s="1">
        <v>13</v>
      </c>
      <c r="S3" s="4"/>
      <c r="T3" s="4"/>
      <c r="U3" s="5"/>
      <c r="V3" s="5"/>
      <c r="W3" s="22"/>
      <c r="X3" s="22"/>
      <c r="Y3" t="s">
        <v>1197</v>
      </c>
    </row>
    <row r="4" spans="1:25" ht="30" customHeight="1" x14ac:dyDescent="0.25">
      <c r="A4" s="1" t="s">
        <v>180</v>
      </c>
      <c r="B4" s="2">
        <v>7901</v>
      </c>
      <c r="C4" s="1" t="s">
        <v>245</v>
      </c>
      <c r="D4" s="1" t="s">
        <v>450</v>
      </c>
      <c r="E4" s="1" t="s">
        <v>593</v>
      </c>
      <c r="F4" s="1" t="s">
        <v>659</v>
      </c>
      <c r="G4" s="1" t="s">
        <v>856</v>
      </c>
      <c r="H4" s="2">
        <v>7</v>
      </c>
      <c r="I4" s="2">
        <f t="shared" ca="1" si="0"/>
        <v>90</v>
      </c>
      <c r="J4" s="1" t="s">
        <v>966</v>
      </c>
      <c r="K4" s="1" t="s">
        <v>991</v>
      </c>
      <c r="L4" s="1" t="s">
        <v>52</v>
      </c>
      <c r="M4" s="1" t="s">
        <v>1031</v>
      </c>
      <c r="N4" s="2">
        <v>0</v>
      </c>
      <c r="O4" s="2">
        <v>18</v>
      </c>
      <c r="P4" s="1">
        <v>2</v>
      </c>
      <c r="Q4" s="2">
        <v>1</v>
      </c>
      <c r="R4" s="1">
        <v>1</v>
      </c>
      <c r="S4" s="4"/>
      <c r="T4" s="4"/>
      <c r="U4" s="5"/>
      <c r="V4" s="5"/>
      <c r="W4" s="22"/>
      <c r="X4" s="22"/>
    </row>
    <row r="5" spans="1:25" ht="30" customHeight="1" x14ac:dyDescent="0.25">
      <c r="A5" s="1" t="s">
        <v>180</v>
      </c>
      <c r="B5" s="2">
        <v>6903</v>
      </c>
      <c r="C5" s="1" t="s">
        <v>236</v>
      </c>
      <c r="D5" s="1" t="s">
        <v>441</v>
      </c>
      <c r="E5" s="1" t="s">
        <v>595</v>
      </c>
      <c r="F5" s="1" t="s">
        <v>650</v>
      </c>
      <c r="G5" s="1" t="s">
        <v>850</v>
      </c>
      <c r="H5" s="2">
        <v>7</v>
      </c>
      <c r="I5" s="2">
        <f t="shared" ca="1" si="0"/>
        <v>88</v>
      </c>
      <c r="J5" s="1" t="s">
        <v>966</v>
      </c>
      <c r="K5" s="1" t="s">
        <v>991</v>
      </c>
      <c r="L5" s="1" t="s">
        <v>45</v>
      </c>
      <c r="M5" s="1" t="s">
        <v>1040</v>
      </c>
      <c r="N5" s="2">
        <v>0</v>
      </c>
      <c r="O5" s="2">
        <v>18</v>
      </c>
      <c r="P5" s="1">
        <v>1</v>
      </c>
      <c r="Q5" s="2">
        <v>0</v>
      </c>
      <c r="R5" s="1"/>
      <c r="S5" s="4"/>
      <c r="T5" s="4"/>
      <c r="U5" s="5"/>
      <c r="V5" s="5"/>
      <c r="W5" s="22"/>
      <c r="X5" s="22"/>
    </row>
    <row r="6" spans="1:25" ht="30" customHeight="1" x14ac:dyDescent="0.25">
      <c r="A6" s="1" t="s">
        <v>180</v>
      </c>
      <c r="B6" s="2">
        <v>8529</v>
      </c>
      <c r="C6" s="1" t="s">
        <v>251</v>
      </c>
      <c r="D6" s="1" t="s">
        <v>456</v>
      </c>
      <c r="E6" s="1" t="s">
        <v>593</v>
      </c>
      <c r="F6" s="1" t="s">
        <v>665</v>
      </c>
      <c r="G6" s="1" t="s">
        <v>862</v>
      </c>
      <c r="H6" s="2">
        <v>7</v>
      </c>
      <c r="I6" s="2">
        <f t="shared" ca="1" si="0"/>
        <v>83</v>
      </c>
      <c r="J6" s="1" t="s">
        <v>966</v>
      </c>
      <c r="K6" s="1" t="s">
        <v>991</v>
      </c>
      <c r="L6" s="1" t="s">
        <v>1005</v>
      </c>
      <c r="M6" s="1" t="s">
        <v>1025</v>
      </c>
      <c r="N6" s="2">
        <v>0</v>
      </c>
      <c r="O6" s="2">
        <v>18</v>
      </c>
      <c r="P6" s="1">
        <v>1</v>
      </c>
      <c r="Q6" s="2">
        <v>1</v>
      </c>
      <c r="R6" s="1">
        <v>16</v>
      </c>
      <c r="S6" s="4"/>
      <c r="T6" s="4"/>
      <c r="U6" s="5"/>
      <c r="V6" s="5"/>
      <c r="W6" s="22"/>
      <c r="X6" s="22"/>
    </row>
    <row r="7" spans="1:25" ht="30" customHeight="1" x14ac:dyDescent="0.25">
      <c r="A7" s="1" t="s">
        <v>180</v>
      </c>
      <c r="B7" s="2">
        <v>8848</v>
      </c>
      <c r="C7" s="1" t="s">
        <v>267</v>
      </c>
      <c r="D7" s="1" t="s">
        <v>472</v>
      </c>
      <c r="E7" s="1" t="s">
        <v>593</v>
      </c>
      <c r="F7" s="1" t="s">
        <v>681</v>
      </c>
      <c r="G7" s="1" t="s">
        <v>876</v>
      </c>
      <c r="H7" s="2">
        <v>6</v>
      </c>
      <c r="I7" s="2">
        <f t="shared" ca="1" si="0"/>
        <v>71</v>
      </c>
      <c r="J7" s="1" t="s">
        <v>966</v>
      </c>
      <c r="K7" s="1" t="s">
        <v>991</v>
      </c>
      <c r="L7" s="1" t="s">
        <v>71</v>
      </c>
      <c r="M7" s="1" t="s">
        <v>1025</v>
      </c>
      <c r="N7" s="2">
        <v>5</v>
      </c>
      <c r="O7" s="2">
        <v>18</v>
      </c>
      <c r="P7" s="1">
        <v>1</v>
      </c>
      <c r="Q7" s="2">
        <v>1</v>
      </c>
      <c r="R7" s="1">
        <v>11</v>
      </c>
      <c r="S7" s="4"/>
      <c r="T7" s="4"/>
      <c r="U7" s="5"/>
      <c r="V7" s="5"/>
      <c r="W7" s="22"/>
      <c r="X7" s="22"/>
    </row>
    <row r="8" spans="1:25" ht="30" customHeight="1" x14ac:dyDescent="0.25">
      <c r="A8" s="1" t="s">
        <v>180</v>
      </c>
      <c r="B8" s="2">
        <v>9190</v>
      </c>
      <c r="C8" s="1" t="s">
        <v>274</v>
      </c>
      <c r="D8" s="1" t="s">
        <v>479</v>
      </c>
      <c r="E8" s="1" t="s">
        <v>593</v>
      </c>
      <c r="F8" s="1" t="s">
        <v>688</v>
      </c>
      <c r="G8" s="1" t="s">
        <v>880</v>
      </c>
      <c r="H8" s="2">
        <v>5</v>
      </c>
      <c r="I8" s="2">
        <f t="shared" ca="1" si="0"/>
        <v>59</v>
      </c>
      <c r="J8" s="1" t="s">
        <v>986</v>
      </c>
      <c r="K8" s="1" t="s">
        <v>991</v>
      </c>
      <c r="L8" s="1" t="s">
        <v>78</v>
      </c>
      <c r="M8" s="1" t="s">
        <v>1025</v>
      </c>
      <c r="N8" s="2">
        <v>0</v>
      </c>
      <c r="O8" s="2">
        <v>18</v>
      </c>
      <c r="P8" s="1">
        <v>2</v>
      </c>
      <c r="Q8" s="2">
        <v>2</v>
      </c>
      <c r="R8" s="1" t="s">
        <v>1145</v>
      </c>
      <c r="S8" s="4"/>
      <c r="T8" s="4"/>
      <c r="U8" s="5"/>
      <c r="V8" s="5"/>
      <c r="W8" s="22"/>
      <c r="X8" s="22"/>
    </row>
    <row r="9" spans="1:25" ht="30" customHeight="1" x14ac:dyDescent="0.25">
      <c r="A9" s="1" t="s">
        <v>180</v>
      </c>
      <c r="B9" s="2">
        <v>13446</v>
      </c>
      <c r="C9" s="1" t="s">
        <v>345</v>
      </c>
      <c r="D9" s="1" t="s">
        <v>550</v>
      </c>
      <c r="E9" s="1" t="s">
        <v>593</v>
      </c>
      <c r="F9" s="1" t="s">
        <v>759</v>
      </c>
      <c r="G9" s="1" t="s">
        <v>918</v>
      </c>
      <c r="H9" s="2">
        <v>2</v>
      </c>
      <c r="I9" s="2">
        <f t="shared" ca="1" si="0"/>
        <v>26</v>
      </c>
      <c r="J9" s="1" t="s">
        <v>966</v>
      </c>
      <c r="K9" s="1" t="s">
        <v>991</v>
      </c>
      <c r="L9" s="1" t="s">
        <v>139</v>
      </c>
      <c r="M9" s="1" t="s">
        <v>1078</v>
      </c>
      <c r="N9" s="2">
        <v>5</v>
      </c>
      <c r="O9" s="2">
        <v>18</v>
      </c>
      <c r="P9" s="1">
        <v>1</v>
      </c>
      <c r="Q9" s="2">
        <v>1</v>
      </c>
      <c r="R9" s="1">
        <v>6</v>
      </c>
      <c r="S9" s="4"/>
      <c r="T9" s="4"/>
      <c r="U9" s="5"/>
      <c r="V9" s="5"/>
      <c r="W9" s="22"/>
      <c r="X9" s="22"/>
    </row>
    <row r="10" spans="1:25" ht="30" customHeight="1" x14ac:dyDescent="0.3">
      <c r="S10" s="8">
        <f>-COUNTBLANK(S2:S9)</f>
        <v>-8</v>
      </c>
      <c r="T10" s="9" t="s">
        <v>1189</v>
      </c>
    </row>
    <row r="11" spans="1:25" ht="30" customHeight="1" x14ac:dyDescent="0.3">
      <c r="S11" s="10">
        <f>COUNTA(S2:S9)</f>
        <v>0</v>
      </c>
      <c r="T11" s="11" t="s">
        <v>1190</v>
      </c>
    </row>
    <row r="12" spans="1:25" ht="30" customHeight="1" x14ac:dyDescent="0.3">
      <c r="S12" s="13">
        <f>COUNTA(S2:S9)/(COUNTBLANK(S2:S9)+COUNTA(S2:S9))</f>
        <v>0</v>
      </c>
      <c r="T12" s="12" t="s">
        <v>1191</v>
      </c>
    </row>
  </sheetData>
  <sortState xmlns:xlrd2="http://schemas.microsoft.com/office/spreadsheetml/2017/richdata2" ref="A2:V9">
    <sortCondition descending="1" ref="I7:I9"/>
  </sortState>
  <conditionalFormatting sqref="K1:K1048576">
    <cfRule type="containsText" dxfId="17" priority="1" stopIfTrue="1" operator="containsText" text="green">
      <formula>NOT(ISERROR(SEARCH("green",K1)))</formula>
    </cfRule>
    <cfRule type="containsText" dxfId="16" priority="2" stopIfTrue="1" operator="containsText" text="red">
      <formula>NOT(ISERROR(SEARCH("red",K1)))</formula>
    </cfRule>
    <cfRule type="containsText" dxfId="15" priority="3" stopIfTrue="1" operator="containsText" text="amber">
      <formula>NOT(ISERROR(SEARCH("amber",K1)))</formula>
    </cfRule>
  </conditionalFormatting>
  <dataValidations count="2">
    <dataValidation type="list" allowBlank="1" showInputMessage="1" showErrorMessage="1" sqref="W10:W49" xr:uid="{D6AA120C-1DEF-4681-B6F4-9D3A2F02C82A}">
      <formula1>$Z$2:$Z$3</formula1>
    </dataValidation>
    <dataValidation type="list" allowBlank="1" showInputMessage="1" showErrorMessage="1" sqref="W2:W9" xr:uid="{0418EA1A-B4EB-40FB-B5DF-1FB61DDF66AD}">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core" prompt="Please select from the drop doan list." xr:uid="{1AEAF214-4AE0-4602-A939-FADA85F2ED9B}">
          <x14:formula1>
            <xm:f>'Devon &amp; Cornwall'!$W$2:$W$12</xm:f>
          </x14:formula1>
          <xm:sqref>S2:S9 U2:U9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FD5F6-0560-4E54-9AD6-356294195A26}">
  <dimension ref="A1:Y39"/>
  <sheetViews>
    <sheetView topLeftCell="J33" workbookViewId="0">
      <selection activeCell="S37" sqref="S37"/>
    </sheetView>
  </sheetViews>
  <sheetFormatPr defaultRowHeight="30" customHeight="1" x14ac:dyDescent="0.25"/>
  <cols>
    <col min="1" max="1" width="18.44140625" customWidth="1"/>
    <col min="2" max="2" width="5.5546875" customWidth="1"/>
    <col min="3" max="3" width="13.6640625" customWidth="1"/>
    <col min="4" max="4" width="19.33203125" customWidth="1"/>
    <col min="5" max="5" width="15.88671875" customWidth="1"/>
    <col min="6" max="6" width="15.5546875" customWidth="1"/>
    <col min="7" max="7" width="10.109375" customWidth="1"/>
    <col min="8" max="8" width="22.109375" customWidth="1"/>
    <col min="9" max="9" width="24.33203125" customWidth="1"/>
    <col min="11" max="11" width="14.109375" customWidth="1"/>
    <col min="12" max="12" width="24.88671875" customWidth="1"/>
    <col min="13" max="13" width="13.109375" customWidth="1"/>
    <col min="14" max="14" width="10.21875" customWidth="1"/>
    <col min="15" max="15" width="8.33203125" customWidth="1"/>
    <col min="16" max="16" width="18.88671875" customWidth="1"/>
    <col min="17" max="17" width="7.6640625" customWidth="1"/>
    <col min="18" max="18" width="19.88671875" customWidth="1"/>
    <col min="19" max="19" width="17.77734375" customWidth="1"/>
    <col min="20" max="20" width="24.6640625" customWidth="1"/>
    <col min="21" max="21" width="12.88671875" customWidth="1"/>
    <col min="22" max="22" width="23.44140625" customWidth="1"/>
    <col min="23" max="23" width="25.33203125" customWidth="1"/>
    <col min="24" max="24" width="26.5546875" customWidth="1"/>
    <col min="25" max="25" width="0" hidden="1" customWidth="1"/>
  </cols>
  <sheetData>
    <row r="1" spans="1:25" ht="36" customHeight="1" x14ac:dyDescent="0.25">
      <c r="A1" s="6" t="s">
        <v>173</v>
      </c>
      <c r="B1" s="6" t="s">
        <v>181</v>
      </c>
      <c r="C1" s="6" t="s">
        <v>182</v>
      </c>
      <c r="D1" s="6" t="s">
        <v>387</v>
      </c>
      <c r="E1" s="6" t="s">
        <v>592</v>
      </c>
      <c r="F1" s="6" t="s">
        <v>596</v>
      </c>
      <c r="G1" s="6" t="s">
        <v>593</v>
      </c>
      <c r="H1" s="6" t="s">
        <v>952</v>
      </c>
      <c r="I1" s="6" t="s">
        <v>1194</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1199</v>
      </c>
      <c r="Y1" t="s">
        <v>1200</v>
      </c>
    </row>
    <row r="2" spans="1:25" ht="30" customHeight="1" x14ac:dyDescent="0.25">
      <c r="A2" s="1" t="s">
        <v>177</v>
      </c>
      <c r="B2" s="2">
        <v>58</v>
      </c>
      <c r="C2" s="1" t="s">
        <v>188</v>
      </c>
      <c r="D2" s="1" t="s">
        <v>393</v>
      </c>
      <c r="E2" s="1" t="s">
        <v>593</v>
      </c>
      <c r="F2" s="1" t="s">
        <v>602</v>
      </c>
      <c r="G2" s="1" t="s">
        <v>806</v>
      </c>
      <c r="H2" s="2">
        <v>14</v>
      </c>
      <c r="I2" s="2">
        <f t="shared" ref="I2:I36" ca="1" si="0">DATEDIF(G2,TODAY(),"M")</f>
        <v>173</v>
      </c>
      <c r="J2" s="1" t="s">
        <v>959</v>
      </c>
      <c r="K2" s="1" t="s">
        <v>991</v>
      </c>
      <c r="L2" s="1" t="s">
        <v>4</v>
      </c>
      <c r="M2" s="1" t="s">
        <v>1026</v>
      </c>
      <c r="N2" s="2">
        <v>0</v>
      </c>
      <c r="O2" s="2">
        <v>18</v>
      </c>
      <c r="P2" s="1">
        <v>2</v>
      </c>
      <c r="Q2" s="2">
        <v>1</v>
      </c>
      <c r="R2" s="1">
        <v>18</v>
      </c>
      <c r="S2" s="4"/>
      <c r="T2" s="4"/>
      <c r="U2" s="5"/>
      <c r="V2" s="5"/>
      <c r="W2" s="22"/>
      <c r="X2" s="22"/>
      <c r="Y2" t="s">
        <v>1196</v>
      </c>
    </row>
    <row r="3" spans="1:25" ht="30" customHeight="1" x14ac:dyDescent="0.25">
      <c r="A3" s="1" t="s">
        <v>177</v>
      </c>
      <c r="B3" s="2">
        <v>244</v>
      </c>
      <c r="C3" s="1" t="s">
        <v>196</v>
      </c>
      <c r="D3" s="1" t="s">
        <v>401</v>
      </c>
      <c r="E3" s="1" t="s">
        <v>593</v>
      </c>
      <c r="F3" s="1" t="s">
        <v>610</v>
      </c>
      <c r="G3" s="1" t="s">
        <v>812</v>
      </c>
      <c r="H3" s="2">
        <v>13</v>
      </c>
      <c r="I3" s="2">
        <f t="shared" ca="1" si="0"/>
        <v>153</v>
      </c>
      <c r="J3" s="1" t="s">
        <v>959</v>
      </c>
      <c r="K3" s="1" t="s">
        <v>991</v>
      </c>
      <c r="L3" s="1" t="s">
        <v>11</v>
      </c>
      <c r="M3" s="1" t="s">
        <v>1025</v>
      </c>
      <c r="N3" s="2">
        <v>5</v>
      </c>
      <c r="O3" s="2">
        <v>18</v>
      </c>
      <c r="P3" s="1">
        <v>3</v>
      </c>
      <c r="Q3" s="2">
        <v>2</v>
      </c>
      <c r="R3" s="1" t="s">
        <v>1118</v>
      </c>
      <c r="S3" s="4"/>
      <c r="T3" s="4"/>
      <c r="U3" s="5"/>
      <c r="V3" s="5"/>
      <c r="W3" s="22"/>
      <c r="X3" s="22"/>
      <c r="Y3" t="s">
        <v>1197</v>
      </c>
    </row>
    <row r="4" spans="1:25" ht="30" customHeight="1" x14ac:dyDescent="0.25">
      <c r="A4" s="1" t="s">
        <v>177</v>
      </c>
      <c r="B4" s="2">
        <v>2773</v>
      </c>
      <c r="C4" s="1" t="s">
        <v>201</v>
      </c>
      <c r="D4" s="1" t="s">
        <v>406</v>
      </c>
      <c r="E4" s="1" t="s">
        <v>593</v>
      </c>
      <c r="F4" s="1" t="s">
        <v>615</v>
      </c>
      <c r="G4" s="1" t="s">
        <v>816</v>
      </c>
      <c r="H4" s="2">
        <v>11</v>
      </c>
      <c r="I4" s="2">
        <f t="shared" ca="1" si="0"/>
        <v>139</v>
      </c>
      <c r="J4" s="1" t="s">
        <v>965</v>
      </c>
      <c r="K4" s="1" t="s">
        <v>991</v>
      </c>
      <c r="L4" s="1" t="s">
        <v>15</v>
      </c>
      <c r="M4" s="1" t="s">
        <v>1025</v>
      </c>
      <c r="N4" s="2">
        <v>5</v>
      </c>
      <c r="O4" s="2">
        <v>18</v>
      </c>
      <c r="P4" s="1">
        <v>1</v>
      </c>
      <c r="Q4" s="2">
        <v>1</v>
      </c>
      <c r="R4" s="1">
        <v>15</v>
      </c>
      <c r="S4" s="4"/>
      <c r="T4" s="4"/>
      <c r="U4" s="5"/>
      <c r="V4" s="5"/>
      <c r="W4" s="22"/>
      <c r="X4" s="22"/>
    </row>
    <row r="5" spans="1:25" ht="30" customHeight="1" x14ac:dyDescent="0.25">
      <c r="A5" s="1" t="s">
        <v>177</v>
      </c>
      <c r="B5" s="2">
        <v>2931</v>
      </c>
      <c r="C5" s="1" t="s">
        <v>205</v>
      </c>
      <c r="D5" s="1" t="s">
        <v>410</v>
      </c>
      <c r="E5" s="1" t="s">
        <v>594</v>
      </c>
      <c r="F5" s="1" t="s">
        <v>619</v>
      </c>
      <c r="G5" s="1" t="s">
        <v>820</v>
      </c>
      <c r="H5" s="2">
        <v>11</v>
      </c>
      <c r="I5" s="2">
        <f t="shared" ca="1" si="0"/>
        <v>135</v>
      </c>
      <c r="J5" s="1" t="s">
        <v>965</v>
      </c>
      <c r="K5" s="1" t="s">
        <v>993</v>
      </c>
      <c r="L5" s="1" t="s">
        <v>19</v>
      </c>
      <c r="M5" s="1" t="s">
        <v>1025</v>
      </c>
      <c r="N5" s="2">
        <v>12</v>
      </c>
      <c r="O5" s="2">
        <v>18</v>
      </c>
      <c r="P5" s="1">
        <v>1</v>
      </c>
      <c r="Q5" s="2">
        <v>0</v>
      </c>
      <c r="R5" s="1"/>
      <c r="S5" s="4"/>
      <c r="T5" s="4"/>
      <c r="U5" s="5"/>
      <c r="V5" s="5"/>
      <c r="W5" s="22"/>
      <c r="X5" s="22"/>
    </row>
    <row r="6" spans="1:25" ht="30" customHeight="1" x14ac:dyDescent="0.25">
      <c r="A6" s="1" t="s">
        <v>177</v>
      </c>
      <c r="B6" s="2">
        <v>2942</v>
      </c>
      <c r="C6" s="1" t="s">
        <v>208</v>
      </c>
      <c r="D6" s="1" t="s">
        <v>413</v>
      </c>
      <c r="E6" s="1" t="s">
        <v>593</v>
      </c>
      <c r="F6" s="1" t="s">
        <v>622</v>
      </c>
      <c r="G6" s="1" t="s">
        <v>823</v>
      </c>
      <c r="H6" s="2">
        <v>11</v>
      </c>
      <c r="I6" s="2">
        <f t="shared" ca="1" si="0"/>
        <v>134</v>
      </c>
      <c r="J6" s="1" t="s">
        <v>959</v>
      </c>
      <c r="K6" s="1" t="s">
        <v>991</v>
      </c>
      <c r="L6" s="1" t="s">
        <v>22</v>
      </c>
      <c r="M6" s="1" t="s">
        <v>1027</v>
      </c>
      <c r="N6" s="2">
        <v>0</v>
      </c>
      <c r="O6" s="2">
        <v>18</v>
      </c>
      <c r="P6" s="1">
        <v>3</v>
      </c>
      <c r="Q6" s="2">
        <v>2</v>
      </c>
      <c r="R6" s="1" t="s">
        <v>1122</v>
      </c>
      <c r="S6" s="4"/>
      <c r="T6" s="4"/>
      <c r="U6" s="5"/>
      <c r="V6" s="5"/>
      <c r="W6" s="22"/>
      <c r="X6" s="22"/>
    </row>
    <row r="7" spans="1:25" ht="30" customHeight="1" x14ac:dyDescent="0.25">
      <c r="A7" s="1" t="s">
        <v>177</v>
      </c>
      <c r="B7" s="2">
        <v>2918</v>
      </c>
      <c r="C7" s="1" t="s">
        <v>203</v>
      </c>
      <c r="D7" s="1" t="s">
        <v>408</v>
      </c>
      <c r="E7" s="1" t="s">
        <v>593</v>
      </c>
      <c r="F7" s="1" t="s">
        <v>617</v>
      </c>
      <c r="G7" s="1" t="s">
        <v>818</v>
      </c>
      <c r="H7" s="2">
        <v>11</v>
      </c>
      <c r="I7" s="2">
        <f t="shared" ca="1" si="0"/>
        <v>133</v>
      </c>
      <c r="J7" s="1" t="s">
        <v>959</v>
      </c>
      <c r="K7" s="1" t="s">
        <v>991</v>
      </c>
      <c r="L7" s="1" t="s">
        <v>17</v>
      </c>
      <c r="M7" s="1" t="s">
        <v>1022</v>
      </c>
      <c r="N7" s="2">
        <v>0</v>
      </c>
      <c r="O7" s="2">
        <v>18</v>
      </c>
      <c r="P7" s="1">
        <v>1</v>
      </c>
      <c r="Q7" s="2">
        <v>1</v>
      </c>
      <c r="R7" s="1">
        <v>16</v>
      </c>
      <c r="S7" s="4"/>
      <c r="T7" s="4"/>
      <c r="U7" s="5"/>
      <c r="V7" s="5"/>
      <c r="W7" s="22"/>
      <c r="X7" s="22"/>
    </row>
    <row r="8" spans="1:25" ht="30" customHeight="1" x14ac:dyDescent="0.25">
      <c r="A8" s="1" t="s">
        <v>177</v>
      </c>
      <c r="B8" s="2">
        <v>2940</v>
      </c>
      <c r="C8" s="1" t="s">
        <v>207</v>
      </c>
      <c r="D8" s="1" t="s">
        <v>412</v>
      </c>
      <c r="E8" s="1" t="s">
        <v>593</v>
      </c>
      <c r="F8" s="1" t="s">
        <v>621</v>
      </c>
      <c r="G8" s="1" t="s">
        <v>822</v>
      </c>
      <c r="H8" s="2">
        <v>11</v>
      </c>
      <c r="I8" s="2">
        <f t="shared" ca="1" si="0"/>
        <v>132</v>
      </c>
      <c r="J8" s="1" t="s">
        <v>965</v>
      </c>
      <c r="K8" s="1" t="s">
        <v>991</v>
      </c>
      <c r="L8" s="1" t="s">
        <v>21</v>
      </c>
      <c r="M8" s="1" t="s">
        <v>1034</v>
      </c>
      <c r="N8" s="2">
        <v>5</v>
      </c>
      <c r="O8" s="2">
        <v>18</v>
      </c>
      <c r="P8" s="1">
        <v>2</v>
      </c>
      <c r="Q8" s="2">
        <v>1</v>
      </c>
      <c r="R8" s="1">
        <v>13</v>
      </c>
      <c r="S8" s="4"/>
      <c r="T8" s="4"/>
      <c r="U8" s="5"/>
      <c r="V8" s="5"/>
      <c r="W8" s="22"/>
      <c r="X8" s="22"/>
    </row>
    <row r="9" spans="1:25" ht="30" customHeight="1" x14ac:dyDescent="0.25">
      <c r="A9" s="1" t="s">
        <v>177</v>
      </c>
      <c r="B9" s="2">
        <v>2948</v>
      </c>
      <c r="C9" s="1" t="s">
        <v>209</v>
      </c>
      <c r="D9" s="1" t="s">
        <v>414</v>
      </c>
      <c r="E9" s="1" t="s">
        <v>593</v>
      </c>
      <c r="F9" s="1" t="s">
        <v>623</v>
      </c>
      <c r="G9" s="1" t="s">
        <v>824</v>
      </c>
      <c r="H9" s="2">
        <v>11</v>
      </c>
      <c r="I9" s="2">
        <f t="shared" ca="1" si="0"/>
        <v>130</v>
      </c>
      <c r="J9" s="1" t="s">
        <v>969</v>
      </c>
      <c r="K9" s="1" t="s">
        <v>993</v>
      </c>
      <c r="L9" s="1" t="s">
        <v>23</v>
      </c>
      <c r="M9" s="1" t="s">
        <v>1031</v>
      </c>
      <c r="N9" s="2">
        <v>0</v>
      </c>
      <c r="O9" s="2">
        <v>18</v>
      </c>
      <c r="P9" s="1">
        <v>1</v>
      </c>
      <c r="Q9" s="2">
        <v>1</v>
      </c>
      <c r="R9" s="1">
        <v>0</v>
      </c>
      <c r="S9" s="4"/>
      <c r="T9" s="4"/>
      <c r="U9" s="5"/>
      <c r="V9" s="5"/>
      <c r="W9" s="22"/>
      <c r="X9" s="22"/>
    </row>
    <row r="10" spans="1:25" ht="30" customHeight="1" x14ac:dyDescent="0.25">
      <c r="A10" s="1" t="s">
        <v>177</v>
      </c>
      <c r="B10" s="2">
        <v>4383</v>
      </c>
      <c r="C10" s="1" t="s">
        <v>220</v>
      </c>
      <c r="D10" s="1" t="s">
        <v>425</v>
      </c>
      <c r="E10" s="1" t="s">
        <v>593</v>
      </c>
      <c r="F10" s="1" t="s">
        <v>634</v>
      </c>
      <c r="G10" s="1" t="s">
        <v>835</v>
      </c>
      <c r="H10" s="2">
        <v>9</v>
      </c>
      <c r="I10" s="2">
        <f t="shared" ca="1" si="0"/>
        <v>112</v>
      </c>
      <c r="J10" s="1" t="s">
        <v>959</v>
      </c>
      <c r="K10" s="1" t="s">
        <v>992</v>
      </c>
      <c r="L10" s="1" t="s">
        <v>31</v>
      </c>
      <c r="M10" s="1" t="s">
        <v>1026</v>
      </c>
      <c r="N10" s="2">
        <v>0</v>
      </c>
      <c r="O10" s="2">
        <v>18</v>
      </c>
      <c r="P10" s="1">
        <v>2</v>
      </c>
      <c r="Q10" s="2">
        <v>1</v>
      </c>
      <c r="R10" s="1">
        <v>18</v>
      </c>
      <c r="S10" s="4"/>
      <c r="T10" s="4"/>
      <c r="U10" s="5"/>
      <c r="V10" s="5"/>
      <c r="W10" s="22"/>
      <c r="X10" s="22"/>
    </row>
    <row r="11" spans="1:25" ht="30" customHeight="1" x14ac:dyDescent="0.25">
      <c r="A11" s="1" t="s">
        <v>177</v>
      </c>
      <c r="B11" s="2">
        <v>5164</v>
      </c>
      <c r="C11" s="1" t="s">
        <v>222</v>
      </c>
      <c r="D11" s="1" t="s">
        <v>427</v>
      </c>
      <c r="E11" s="1" t="s">
        <v>593</v>
      </c>
      <c r="F11" s="1" t="s">
        <v>636</v>
      </c>
      <c r="G11" s="1" t="s">
        <v>837</v>
      </c>
      <c r="H11" s="2">
        <v>9</v>
      </c>
      <c r="I11" s="2">
        <f t="shared" ca="1" si="0"/>
        <v>113</v>
      </c>
      <c r="J11" s="1" t="s">
        <v>976</v>
      </c>
      <c r="K11" s="1" t="s">
        <v>991</v>
      </c>
      <c r="L11" s="1" t="s">
        <v>33</v>
      </c>
      <c r="M11" s="1" t="s">
        <v>1025</v>
      </c>
      <c r="N11" s="2">
        <v>5</v>
      </c>
      <c r="O11" s="2">
        <v>18</v>
      </c>
      <c r="P11" s="1">
        <v>2</v>
      </c>
      <c r="Q11" s="2">
        <v>1</v>
      </c>
      <c r="R11" s="1">
        <v>16</v>
      </c>
      <c r="S11" s="4"/>
      <c r="T11" s="4"/>
      <c r="U11" s="5"/>
      <c r="V11" s="5"/>
      <c r="W11" s="22"/>
      <c r="X11" s="22"/>
    </row>
    <row r="12" spans="1:25" ht="30" customHeight="1" x14ac:dyDescent="0.25">
      <c r="A12" s="1" t="s">
        <v>177</v>
      </c>
      <c r="B12" s="2">
        <v>5394</v>
      </c>
      <c r="C12" s="1" t="s">
        <v>225</v>
      </c>
      <c r="D12" s="1" t="s">
        <v>430</v>
      </c>
      <c r="E12" s="1" t="s">
        <v>593</v>
      </c>
      <c r="F12" s="1" t="s">
        <v>639</v>
      </c>
      <c r="G12" s="1" t="s">
        <v>840</v>
      </c>
      <c r="H12" s="2">
        <v>9</v>
      </c>
      <c r="I12" s="2">
        <f t="shared" ca="1" si="0"/>
        <v>110</v>
      </c>
      <c r="J12" s="1" t="s">
        <v>977</v>
      </c>
      <c r="K12" s="1" t="s">
        <v>991</v>
      </c>
      <c r="L12" s="1" t="s">
        <v>36</v>
      </c>
      <c r="M12" s="1" t="s">
        <v>1027</v>
      </c>
      <c r="N12" s="2">
        <v>0</v>
      </c>
      <c r="O12" s="2">
        <v>18</v>
      </c>
      <c r="P12" s="1">
        <v>2</v>
      </c>
      <c r="Q12" s="2">
        <v>3</v>
      </c>
      <c r="R12" s="1" t="s">
        <v>1128</v>
      </c>
      <c r="S12" s="4"/>
      <c r="T12" s="4"/>
      <c r="U12" s="5"/>
      <c r="V12" s="5"/>
      <c r="W12" s="22"/>
      <c r="X12" s="22"/>
    </row>
    <row r="13" spans="1:25" ht="30" customHeight="1" x14ac:dyDescent="0.25">
      <c r="A13" s="1" t="s">
        <v>177</v>
      </c>
      <c r="B13" s="2">
        <v>13906</v>
      </c>
      <c r="C13" s="1" t="s">
        <v>351</v>
      </c>
      <c r="D13" s="1" t="s">
        <v>556</v>
      </c>
      <c r="E13" s="1" t="s">
        <v>593</v>
      </c>
      <c r="F13" s="1" t="s">
        <v>765</v>
      </c>
      <c r="G13" s="1" t="s">
        <v>923</v>
      </c>
      <c r="H13" s="2">
        <v>9</v>
      </c>
      <c r="I13" s="2">
        <f t="shared" ca="1" si="0"/>
        <v>106</v>
      </c>
      <c r="J13" s="1" t="s">
        <v>969</v>
      </c>
      <c r="K13" s="1" t="s">
        <v>991</v>
      </c>
      <c r="L13" s="1" t="s">
        <v>1017</v>
      </c>
      <c r="M13" s="1" t="s">
        <v>1049</v>
      </c>
      <c r="N13" s="2">
        <v>5</v>
      </c>
      <c r="O13" s="2">
        <v>18</v>
      </c>
      <c r="P13" s="1">
        <v>1</v>
      </c>
      <c r="Q13" s="2">
        <v>1</v>
      </c>
      <c r="R13" s="1">
        <v>15</v>
      </c>
      <c r="S13" s="4"/>
      <c r="T13" s="4"/>
      <c r="U13" s="5"/>
      <c r="V13" s="5"/>
      <c r="W13" s="22"/>
      <c r="X13" s="22"/>
    </row>
    <row r="14" spans="1:25" ht="30" customHeight="1" x14ac:dyDescent="0.25">
      <c r="A14" s="1" t="s">
        <v>177</v>
      </c>
      <c r="B14" s="2">
        <v>8576</v>
      </c>
      <c r="C14" s="1" t="s">
        <v>252</v>
      </c>
      <c r="D14" s="1" t="s">
        <v>457</v>
      </c>
      <c r="E14" s="1" t="s">
        <v>593</v>
      </c>
      <c r="F14" s="1" t="s">
        <v>666</v>
      </c>
      <c r="G14" s="1" t="s">
        <v>862</v>
      </c>
      <c r="H14" s="2">
        <v>7</v>
      </c>
      <c r="I14" s="2">
        <f t="shared" ca="1" si="0"/>
        <v>83</v>
      </c>
      <c r="J14" s="1" t="s">
        <v>959</v>
      </c>
      <c r="K14" s="1" t="s">
        <v>991</v>
      </c>
      <c r="L14" s="1" t="s">
        <v>57</v>
      </c>
      <c r="M14" s="1" t="s">
        <v>1024</v>
      </c>
      <c r="N14" s="2">
        <v>0</v>
      </c>
      <c r="O14" s="2">
        <v>18</v>
      </c>
      <c r="P14" s="1">
        <v>3</v>
      </c>
      <c r="Q14" s="2">
        <v>3</v>
      </c>
      <c r="R14" s="1" t="s">
        <v>1137</v>
      </c>
      <c r="S14" s="4"/>
      <c r="T14" s="4"/>
      <c r="U14" s="5"/>
      <c r="V14" s="5"/>
      <c r="W14" s="22"/>
      <c r="X14" s="22"/>
    </row>
    <row r="15" spans="1:25" ht="30" customHeight="1" x14ac:dyDescent="0.25">
      <c r="A15" s="1" t="s">
        <v>177</v>
      </c>
      <c r="B15" s="2">
        <v>8711</v>
      </c>
      <c r="C15" s="1" t="s">
        <v>256</v>
      </c>
      <c r="D15" s="1" t="s">
        <v>461</v>
      </c>
      <c r="E15" s="1" t="s">
        <v>593</v>
      </c>
      <c r="F15" s="1" t="s">
        <v>670</v>
      </c>
      <c r="G15" s="1" t="s">
        <v>866</v>
      </c>
      <c r="H15" s="2">
        <v>6</v>
      </c>
      <c r="I15" s="2">
        <f t="shared" ca="1" si="0"/>
        <v>77</v>
      </c>
      <c r="J15" s="1" t="s">
        <v>965</v>
      </c>
      <c r="K15" s="1" t="s">
        <v>991</v>
      </c>
      <c r="L15" s="1" t="s">
        <v>61</v>
      </c>
      <c r="M15" s="1" t="s">
        <v>1025</v>
      </c>
      <c r="N15" s="2">
        <v>5</v>
      </c>
      <c r="O15" s="2">
        <v>18</v>
      </c>
      <c r="P15" s="1">
        <v>2</v>
      </c>
      <c r="Q15" s="2">
        <v>2</v>
      </c>
      <c r="R15" s="1" t="s">
        <v>1139</v>
      </c>
      <c r="S15" s="4"/>
      <c r="T15" s="4"/>
      <c r="U15" s="5"/>
      <c r="V15" s="5"/>
      <c r="W15" s="22"/>
      <c r="X15" s="22"/>
    </row>
    <row r="16" spans="1:25" ht="30" customHeight="1" x14ac:dyDescent="0.25">
      <c r="A16" s="1" t="s">
        <v>177</v>
      </c>
      <c r="B16" s="2">
        <v>8767</v>
      </c>
      <c r="C16" s="1" t="s">
        <v>261</v>
      </c>
      <c r="D16" s="1" t="s">
        <v>466</v>
      </c>
      <c r="E16" s="1" t="s">
        <v>593</v>
      </c>
      <c r="F16" s="1" t="s">
        <v>675</v>
      </c>
      <c r="G16" s="1" t="s">
        <v>866</v>
      </c>
      <c r="H16" s="2">
        <v>6</v>
      </c>
      <c r="I16" s="2">
        <f t="shared" ca="1" si="0"/>
        <v>77</v>
      </c>
      <c r="J16" s="1" t="s">
        <v>959</v>
      </c>
      <c r="K16" s="1" t="s">
        <v>991</v>
      </c>
      <c r="L16" s="1" t="s">
        <v>66</v>
      </c>
      <c r="M16" s="1" t="s">
        <v>1038</v>
      </c>
      <c r="N16" s="2">
        <v>5</v>
      </c>
      <c r="O16" s="2">
        <v>18</v>
      </c>
      <c r="P16" s="1">
        <v>1</v>
      </c>
      <c r="Q16" s="2">
        <v>1</v>
      </c>
      <c r="R16" s="1">
        <v>16</v>
      </c>
      <c r="S16" s="4"/>
      <c r="T16" s="4"/>
      <c r="U16" s="5"/>
      <c r="V16" s="5"/>
      <c r="W16" s="22"/>
      <c r="X16" s="22"/>
    </row>
    <row r="17" spans="1:24" ht="30" customHeight="1" x14ac:dyDescent="0.25">
      <c r="A17" s="1" t="s">
        <v>177</v>
      </c>
      <c r="B17" s="2">
        <v>8753</v>
      </c>
      <c r="C17" s="1" t="s">
        <v>259</v>
      </c>
      <c r="D17" s="1" t="s">
        <v>464</v>
      </c>
      <c r="E17" s="1" t="s">
        <v>593</v>
      </c>
      <c r="F17" s="1" t="s">
        <v>673</v>
      </c>
      <c r="G17" s="1" t="s">
        <v>869</v>
      </c>
      <c r="H17" s="2">
        <v>6</v>
      </c>
      <c r="I17" s="2">
        <f t="shared" ca="1" si="0"/>
        <v>76</v>
      </c>
      <c r="J17" s="1" t="s">
        <v>976</v>
      </c>
      <c r="K17" s="1" t="s">
        <v>991</v>
      </c>
      <c r="L17" s="1" t="s">
        <v>64</v>
      </c>
      <c r="M17" s="1" t="s">
        <v>1026</v>
      </c>
      <c r="N17" s="2">
        <v>5</v>
      </c>
      <c r="O17" s="2">
        <v>18</v>
      </c>
      <c r="P17" s="1">
        <v>3</v>
      </c>
      <c r="Q17" s="2">
        <v>1</v>
      </c>
      <c r="R17" s="1">
        <v>14</v>
      </c>
      <c r="S17" s="4"/>
      <c r="T17" s="4"/>
      <c r="U17" s="5"/>
      <c r="V17" s="5"/>
      <c r="W17" s="22"/>
      <c r="X17" s="22"/>
    </row>
    <row r="18" spans="1:24" ht="30" customHeight="1" x14ac:dyDescent="0.25">
      <c r="A18" s="1" t="s">
        <v>177</v>
      </c>
      <c r="B18" s="2">
        <v>8724</v>
      </c>
      <c r="C18" s="1" t="s">
        <v>257</v>
      </c>
      <c r="D18" s="1" t="s">
        <v>462</v>
      </c>
      <c r="E18" s="1" t="s">
        <v>593</v>
      </c>
      <c r="F18" s="1" t="s">
        <v>671</v>
      </c>
      <c r="G18" s="1" t="s">
        <v>867</v>
      </c>
      <c r="H18" s="2">
        <v>6</v>
      </c>
      <c r="I18" s="2">
        <f t="shared" ca="1" si="0"/>
        <v>75</v>
      </c>
      <c r="J18" s="1" t="s">
        <v>976</v>
      </c>
      <c r="K18" s="1" t="s">
        <v>993</v>
      </c>
      <c r="L18" s="1" t="s">
        <v>62</v>
      </c>
      <c r="M18" s="1" t="s">
        <v>1025</v>
      </c>
      <c r="N18" s="2">
        <v>0</v>
      </c>
      <c r="O18" s="2">
        <v>18</v>
      </c>
      <c r="P18" s="1">
        <v>1</v>
      </c>
      <c r="Q18" s="2">
        <v>1</v>
      </c>
      <c r="R18" s="1">
        <v>10</v>
      </c>
      <c r="S18" s="4"/>
      <c r="T18" s="4"/>
      <c r="U18" s="5"/>
      <c r="V18" s="5"/>
      <c r="W18" s="22"/>
      <c r="X18" s="22"/>
    </row>
    <row r="19" spans="1:24" ht="30" customHeight="1" x14ac:dyDescent="0.25">
      <c r="A19" s="1" t="s">
        <v>177</v>
      </c>
      <c r="B19" s="2">
        <v>8763</v>
      </c>
      <c r="C19" s="1" t="s">
        <v>260</v>
      </c>
      <c r="D19" s="1" t="s">
        <v>465</v>
      </c>
      <c r="E19" s="1" t="s">
        <v>593</v>
      </c>
      <c r="F19" s="1" t="s">
        <v>674</v>
      </c>
      <c r="G19" s="1" t="s">
        <v>870</v>
      </c>
      <c r="H19" s="2">
        <v>6</v>
      </c>
      <c r="I19" s="2">
        <f t="shared" ca="1" si="0"/>
        <v>74</v>
      </c>
      <c r="J19" s="1" t="s">
        <v>959</v>
      </c>
      <c r="K19" s="1" t="s">
        <v>991</v>
      </c>
      <c r="L19" s="1" t="s">
        <v>65</v>
      </c>
      <c r="M19" s="1" t="s">
        <v>1024</v>
      </c>
      <c r="N19" s="2">
        <v>0</v>
      </c>
      <c r="O19" s="2">
        <v>18</v>
      </c>
      <c r="P19" s="1">
        <v>1</v>
      </c>
      <c r="Q19" s="2">
        <v>1</v>
      </c>
      <c r="R19" s="1">
        <v>8</v>
      </c>
      <c r="S19" s="4"/>
      <c r="T19" s="4"/>
      <c r="U19" s="5"/>
      <c r="V19" s="5"/>
      <c r="W19" s="22"/>
      <c r="X19" s="22"/>
    </row>
    <row r="20" spans="1:24" ht="30" customHeight="1" x14ac:dyDescent="0.25">
      <c r="A20" s="1" t="s">
        <v>177</v>
      </c>
      <c r="B20" s="2">
        <v>12576</v>
      </c>
      <c r="C20" s="1" t="s">
        <v>315</v>
      </c>
      <c r="D20" s="1" t="s">
        <v>520</v>
      </c>
      <c r="E20" s="1" t="s">
        <v>593</v>
      </c>
      <c r="F20" s="1" t="s">
        <v>729</v>
      </c>
      <c r="G20" s="1" t="s">
        <v>907</v>
      </c>
      <c r="H20" s="2">
        <v>6</v>
      </c>
      <c r="I20" s="2">
        <f t="shared" ca="1" si="0"/>
        <v>74</v>
      </c>
      <c r="J20" s="1" t="s">
        <v>965</v>
      </c>
      <c r="K20" s="1" t="s">
        <v>992</v>
      </c>
      <c r="L20" s="1" t="s">
        <v>111</v>
      </c>
      <c r="M20" s="1" t="s">
        <v>1025</v>
      </c>
      <c r="N20" s="2">
        <v>0</v>
      </c>
      <c r="O20" s="2">
        <v>18</v>
      </c>
      <c r="P20" s="1">
        <v>1</v>
      </c>
      <c r="Q20" s="2">
        <v>1</v>
      </c>
      <c r="R20" s="1">
        <v>13</v>
      </c>
      <c r="S20" s="4"/>
      <c r="T20" s="4"/>
      <c r="U20" s="5"/>
      <c r="V20" s="5"/>
      <c r="W20" s="22"/>
      <c r="X20" s="22"/>
    </row>
    <row r="21" spans="1:24" ht="30" customHeight="1" x14ac:dyDescent="0.25">
      <c r="A21" s="1" t="s">
        <v>177</v>
      </c>
      <c r="B21" s="2">
        <v>9419</v>
      </c>
      <c r="C21" s="1" t="s">
        <v>277</v>
      </c>
      <c r="D21" s="1" t="s">
        <v>482</v>
      </c>
      <c r="E21" s="1" t="s">
        <v>593</v>
      </c>
      <c r="F21" s="1" t="s">
        <v>691</v>
      </c>
      <c r="G21" s="1" t="s">
        <v>882</v>
      </c>
      <c r="H21" s="2">
        <v>6</v>
      </c>
      <c r="I21" s="2">
        <f t="shared" ca="1" si="0"/>
        <v>71</v>
      </c>
      <c r="J21" s="1" t="s">
        <v>969</v>
      </c>
      <c r="K21" s="1" t="s">
        <v>991</v>
      </c>
      <c r="L21" s="1" t="s">
        <v>81</v>
      </c>
      <c r="M21" s="1" t="s">
        <v>1050</v>
      </c>
      <c r="N21" s="2">
        <v>5</v>
      </c>
      <c r="O21" s="2">
        <v>18</v>
      </c>
      <c r="P21" s="1">
        <v>3</v>
      </c>
      <c r="Q21" s="2">
        <v>1</v>
      </c>
      <c r="R21" s="1">
        <v>16</v>
      </c>
      <c r="S21" s="4"/>
      <c r="T21" s="4"/>
      <c r="U21" s="5"/>
      <c r="V21" s="5"/>
      <c r="W21" s="22"/>
      <c r="X21" s="22"/>
    </row>
    <row r="22" spans="1:24" ht="30" customHeight="1" x14ac:dyDescent="0.25">
      <c r="A22" s="1" t="s">
        <v>177</v>
      </c>
      <c r="B22" s="2">
        <v>9420</v>
      </c>
      <c r="C22" s="1" t="s">
        <v>278</v>
      </c>
      <c r="D22" s="1" t="s">
        <v>483</v>
      </c>
      <c r="E22" s="1" t="s">
        <v>593</v>
      </c>
      <c r="F22" s="1" t="s">
        <v>692</v>
      </c>
      <c r="G22" s="1" t="s">
        <v>882</v>
      </c>
      <c r="H22" s="2">
        <v>6</v>
      </c>
      <c r="I22" s="2">
        <f t="shared" ca="1" si="0"/>
        <v>71</v>
      </c>
      <c r="J22" s="1" t="s">
        <v>959</v>
      </c>
      <c r="K22" s="1" t="s">
        <v>991</v>
      </c>
      <c r="L22" s="1" t="s">
        <v>82</v>
      </c>
      <c r="M22" s="1" t="s">
        <v>1022</v>
      </c>
      <c r="N22" s="2">
        <v>5</v>
      </c>
      <c r="O22" s="2">
        <v>18</v>
      </c>
      <c r="P22" s="1">
        <v>1</v>
      </c>
      <c r="Q22" s="2">
        <v>1</v>
      </c>
      <c r="R22" s="1">
        <v>12</v>
      </c>
      <c r="S22" s="4"/>
      <c r="T22" s="4"/>
      <c r="U22" s="5"/>
      <c r="V22" s="5"/>
      <c r="W22" s="22"/>
      <c r="X22" s="22"/>
    </row>
    <row r="23" spans="1:24" ht="30" customHeight="1" x14ac:dyDescent="0.25">
      <c r="A23" s="1" t="s">
        <v>177</v>
      </c>
      <c r="B23" s="2">
        <v>9422</v>
      </c>
      <c r="C23" s="1" t="s">
        <v>279</v>
      </c>
      <c r="D23" s="1" t="s">
        <v>484</v>
      </c>
      <c r="E23" s="1" t="s">
        <v>594</v>
      </c>
      <c r="F23" s="1" t="s">
        <v>693</v>
      </c>
      <c r="G23" s="1" t="s">
        <v>882</v>
      </c>
      <c r="H23" s="2">
        <v>6</v>
      </c>
      <c r="I23" s="2">
        <f t="shared" ca="1" si="0"/>
        <v>71</v>
      </c>
      <c r="J23" s="1" t="s">
        <v>969</v>
      </c>
      <c r="K23" s="1" t="s">
        <v>993</v>
      </c>
      <c r="L23" s="1" t="s">
        <v>83</v>
      </c>
      <c r="M23" s="1" t="s">
        <v>1022</v>
      </c>
      <c r="N23" s="2">
        <v>5</v>
      </c>
      <c r="O23" s="2">
        <v>18</v>
      </c>
      <c r="P23" s="1">
        <v>2</v>
      </c>
      <c r="Q23" s="2">
        <v>0</v>
      </c>
      <c r="R23" s="1"/>
      <c r="S23" s="4"/>
      <c r="T23" s="4"/>
      <c r="U23" s="5"/>
      <c r="V23" s="5"/>
      <c r="W23" s="22"/>
      <c r="X23" s="22"/>
    </row>
    <row r="24" spans="1:24" ht="30" customHeight="1" x14ac:dyDescent="0.25">
      <c r="A24" s="1" t="s">
        <v>177</v>
      </c>
      <c r="B24" s="2">
        <v>9426</v>
      </c>
      <c r="C24" s="1" t="s">
        <v>280</v>
      </c>
      <c r="D24" s="1" t="s">
        <v>485</v>
      </c>
      <c r="E24" s="1" t="s">
        <v>593</v>
      </c>
      <c r="F24" s="1" t="s">
        <v>694</v>
      </c>
      <c r="G24" s="1" t="s">
        <v>882</v>
      </c>
      <c r="H24" s="2">
        <v>6</v>
      </c>
      <c r="I24" s="2">
        <f t="shared" ca="1" si="0"/>
        <v>71</v>
      </c>
      <c r="J24" s="1" t="s">
        <v>965</v>
      </c>
      <c r="K24" s="1" t="s">
        <v>991</v>
      </c>
      <c r="L24" s="1" t="s">
        <v>84</v>
      </c>
      <c r="M24" s="1" t="s">
        <v>1022</v>
      </c>
      <c r="N24" s="2">
        <v>5</v>
      </c>
      <c r="O24" s="2">
        <v>18</v>
      </c>
      <c r="P24" s="1">
        <v>1</v>
      </c>
      <c r="Q24" s="2">
        <v>1</v>
      </c>
      <c r="R24" s="1">
        <v>15</v>
      </c>
      <c r="S24" s="4"/>
      <c r="T24" s="4"/>
      <c r="U24" s="5"/>
      <c r="V24" s="5"/>
      <c r="W24" s="22"/>
      <c r="X24" s="22"/>
    </row>
    <row r="25" spans="1:24" ht="30" customHeight="1" x14ac:dyDescent="0.25">
      <c r="A25" s="1" t="s">
        <v>177</v>
      </c>
      <c r="B25" s="2">
        <v>15155</v>
      </c>
      <c r="C25" s="1" t="s">
        <v>375</v>
      </c>
      <c r="D25" s="1" t="s">
        <v>580</v>
      </c>
      <c r="E25" s="1" t="s">
        <v>593</v>
      </c>
      <c r="F25" s="1" t="s">
        <v>789</v>
      </c>
      <c r="G25" s="1" t="s">
        <v>882</v>
      </c>
      <c r="H25" s="2">
        <v>6</v>
      </c>
      <c r="I25" s="2">
        <f t="shared" ca="1" si="0"/>
        <v>71</v>
      </c>
      <c r="J25" s="1" t="s">
        <v>959</v>
      </c>
      <c r="K25" s="1" t="s">
        <v>991</v>
      </c>
      <c r="L25" s="1" t="s">
        <v>165</v>
      </c>
      <c r="M25" s="1" t="s">
        <v>1049</v>
      </c>
      <c r="N25" s="2">
        <v>5</v>
      </c>
      <c r="O25" s="2">
        <v>18</v>
      </c>
      <c r="P25" s="1">
        <v>2</v>
      </c>
      <c r="Q25" s="2">
        <v>1</v>
      </c>
      <c r="R25" s="1">
        <v>17</v>
      </c>
      <c r="S25" s="4"/>
      <c r="T25" s="4"/>
      <c r="U25" s="5"/>
      <c r="V25" s="5"/>
      <c r="W25" s="22"/>
      <c r="X25" s="22"/>
    </row>
    <row r="26" spans="1:24" ht="30" customHeight="1" x14ac:dyDescent="0.25">
      <c r="A26" s="1" t="s">
        <v>177</v>
      </c>
      <c r="B26" s="2">
        <v>9515</v>
      </c>
      <c r="C26" s="1" t="s">
        <v>281</v>
      </c>
      <c r="D26" s="1" t="s">
        <v>486</v>
      </c>
      <c r="E26" s="1" t="s">
        <v>593</v>
      </c>
      <c r="F26" s="1" t="s">
        <v>695</v>
      </c>
      <c r="G26" s="1" t="s">
        <v>883</v>
      </c>
      <c r="H26" s="2">
        <v>6</v>
      </c>
      <c r="I26" s="2">
        <f t="shared" ca="1" si="0"/>
        <v>69</v>
      </c>
      <c r="J26" s="1" t="s">
        <v>970</v>
      </c>
      <c r="K26" s="1" t="s">
        <v>991</v>
      </c>
      <c r="L26" s="1" t="s">
        <v>85</v>
      </c>
      <c r="M26" s="1" t="s">
        <v>1022</v>
      </c>
      <c r="N26" s="2">
        <v>0</v>
      </c>
      <c r="O26" s="2">
        <v>18</v>
      </c>
      <c r="P26" s="1">
        <v>2</v>
      </c>
      <c r="Q26" s="2">
        <v>2</v>
      </c>
      <c r="R26" s="1" t="s">
        <v>1146</v>
      </c>
      <c r="S26" s="4"/>
      <c r="T26" s="4"/>
      <c r="U26" s="5"/>
      <c r="V26" s="5"/>
      <c r="W26" s="22"/>
      <c r="X26" s="22"/>
    </row>
    <row r="27" spans="1:24" ht="30" customHeight="1" x14ac:dyDescent="0.25">
      <c r="A27" s="1" t="s">
        <v>177</v>
      </c>
      <c r="B27" s="2">
        <v>9518</v>
      </c>
      <c r="C27" s="1" t="s">
        <v>282</v>
      </c>
      <c r="D27" s="1" t="s">
        <v>487</v>
      </c>
      <c r="E27" s="1" t="s">
        <v>595</v>
      </c>
      <c r="F27" s="1" t="s">
        <v>696</v>
      </c>
      <c r="G27" s="1" t="s">
        <v>883</v>
      </c>
      <c r="H27" s="2">
        <v>6</v>
      </c>
      <c r="I27" s="2">
        <f t="shared" ca="1" si="0"/>
        <v>69</v>
      </c>
      <c r="J27" s="1" t="s">
        <v>970</v>
      </c>
      <c r="K27" s="1" t="s">
        <v>992</v>
      </c>
      <c r="L27" s="1" t="s">
        <v>86</v>
      </c>
      <c r="M27" s="1" t="s">
        <v>1047</v>
      </c>
      <c r="N27" s="2">
        <v>0</v>
      </c>
      <c r="O27" s="2">
        <v>18</v>
      </c>
      <c r="P27" s="1">
        <v>1</v>
      </c>
      <c r="Q27" s="2">
        <v>0</v>
      </c>
      <c r="R27" s="1"/>
      <c r="S27" s="4"/>
      <c r="T27" s="4"/>
      <c r="U27" s="5"/>
      <c r="V27" s="5"/>
      <c r="W27" s="22"/>
      <c r="X27" s="22"/>
    </row>
    <row r="28" spans="1:24" ht="30" customHeight="1" x14ac:dyDescent="0.25">
      <c r="A28" s="1" t="s">
        <v>177</v>
      </c>
      <c r="B28" s="2">
        <v>9519</v>
      </c>
      <c r="C28" s="1" t="s">
        <v>283</v>
      </c>
      <c r="D28" s="1" t="s">
        <v>488</v>
      </c>
      <c r="E28" s="1" t="s">
        <v>593</v>
      </c>
      <c r="F28" s="1" t="s">
        <v>697</v>
      </c>
      <c r="G28" s="1" t="s">
        <v>883</v>
      </c>
      <c r="H28" s="2">
        <v>6</v>
      </c>
      <c r="I28" s="2">
        <f t="shared" ca="1" si="0"/>
        <v>69</v>
      </c>
      <c r="J28" s="1" t="s">
        <v>970</v>
      </c>
      <c r="K28" s="1" t="s">
        <v>992</v>
      </c>
      <c r="L28" s="1" t="s">
        <v>87</v>
      </c>
      <c r="M28" s="1" t="s">
        <v>1022</v>
      </c>
      <c r="N28" s="2">
        <v>0</v>
      </c>
      <c r="O28" s="2">
        <v>18</v>
      </c>
      <c r="P28" s="1">
        <v>2</v>
      </c>
      <c r="Q28" s="2">
        <v>0</v>
      </c>
      <c r="R28" s="1"/>
      <c r="S28" s="4"/>
      <c r="T28" s="4"/>
      <c r="U28" s="5"/>
      <c r="V28" s="5"/>
      <c r="W28" s="22"/>
      <c r="X28" s="22"/>
    </row>
    <row r="29" spans="1:24" ht="30" customHeight="1" x14ac:dyDescent="0.25">
      <c r="A29" s="1" t="s">
        <v>177</v>
      </c>
      <c r="B29" s="2">
        <v>9522</v>
      </c>
      <c r="C29" s="1" t="s">
        <v>284</v>
      </c>
      <c r="D29" s="1" t="s">
        <v>489</v>
      </c>
      <c r="E29" s="1" t="s">
        <v>595</v>
      </c>
      <c r="F29" s="1" t="s">
        <v>698</v>
      </c>
      <c r="G29" s="1" t="s">
        <v>883</v>
      </c>
      <c r="H29" s="2">
        <v>6</v>
      </c>
      <c r="I29" s="2">
        <f t="shared" ca="1" si="0"/>
        <v>69</v>
      </c>
      <c r="J29" s="1" t="s">
        <v>965</v>
      </c>
      <c r="K29" s="1" t="s">
        <v>992</v>
      </c>
      <c r="L29" s="1" t="s">
        <v>88</v>
      </c>
      <c r="M29" s="1" t="s">
        <v>1051</v>
      </c>
      <c r="N29" s="2">
        <v>0</v>
      </c>
      <c r="O29" s="2">
        <v>18</v>
      </c>
      <c r="P29" s="1">
        <v>2</v>
      </c>
      <c r="Q29" s="2">
        <v>0</v>
      </c>
      <c r="R29" s="1"/>
      <c r="S29" s="4"/>
      <c r="T29" s="4"/>
      <c r="U29" s="5"/>
      <c r="V29" s="5"/>
      <c r="W29" s="22"/>
      <c r="X29" s="22"/>
    </row>
    <row r="30" spans="1:24" ht="30" customHeight="1" x14ac:dyDescent="0.25">
      <c r="A30" s="1" t="s">
        <v>177</v>
      </c>
      <c r="B30" s="2">
        <v>9527</v>
      </c>
      <c r="C30" s="1" t="s">
        <v>286</v>
      </c>
      <c r="D30" s="1" t="s">
        <v>491</v>
      </c>
      <c r="E30" s="1" t="s">
        <v>595</v>
      </c>
      <c r="F30" s="1" t="s">
        <v>700</v>
      </c>
      <c r="G30" s="1" t="s">
        <v>883</v>
      </c>
      <c r="H30" s="2">
        <v>6</v>
      </c>
      <c r="I30" s="2">
        <f t="shared" ca="1" si="0"/>
        <v>69</v>
      </c>
      <c r="J30" s="1" t="s">
        <v>970</v>
      </c>
      <c r="K30" s="1" t="s">
        <v>991</v>
      </c>
      <c r="L30" s="1" t="s">
        <v>90</v>
      </c>
      <c r="M30" s="1" t="s">
        <v>1052</v>
      </c>
      <c r="N30" s="2">
        <v>0</v>
      </c>
      <c r="O30" s="2">
        <v>18</v>
      </c>
      <c r="P30" s="1">
        <v>2</v>
      </c>
      <c r="Q30" s="2">
        <v>0</v>
      </c>
      <c r="R30" s="1"/>
      <c r="S30" s="4"/>
      <c r="T30" s="4"/>
      <c r="U30" s="5"/>
      <c r="V30" s="5"/>
      <c r="W30" s="22"/>
      <c r="X30" s="22"/>
    </row>
    <row r="31" spans="1:24" ht="30" customHeight="1" x14ac:dyDescent="0.25">
      <c r="A31" s="1" t="s">
        <v>177</v>
      </c>
      <c r="B31" s="2">
        <v>9529</v>
      </c>
      <c r="C31" s="1" t="s">
        <v>287</v>
      </c>
      <c r="D31" s="1" t="s">
        <v>492</v>
      </c>
      <c r="E31" s="1" t="s">
        <v>593</v>
      </c>
      <c r="F31" s="1" t="s">
        <v>701</v>
      </c>
      <c r="G31" s="1" t="s">
        <v>883</v>
      </c>
      <c r="H31" s="2">
        <v>6</v>
      </c>
      <c r="I31" s="2">
        <f t="shared" ca="1" si="0"/>
        <v>69</v>
      </c>
      <c r="J31" s="1" t="s">
        <v>965</v>
      </c>
      <c r="K31" s="1" t="s">
        <v>991</v>
      </c>
      <c r="L31" s="1" t="s">
        <v>1007</v>
      </c>
      <c r="M31" s="1" t="s">
        <v>1022</v>
      </c>
      <c r="N31" s="2">
        <v>0</v>
      </c>
      <c r="O31" s="2">
        <v>18</v>
      </c>
      <c r="P31" s="1">
        <v>2</v>
      </c>
      <c r="Q31" s="2">
        <v>3</v>
      </c>
      <c r="R31" s="1" t="s">
        <v>1148</v>
      </c>
      <c r="S31" s="4"/>
      <c r="T31" s="4"/>
      <c r="U31" s="5"/>
      <c r="V31" s="5"/>
      <c r="W31" s="22"/>
      <c r="X31" s="22"/>
    </row>
    <row r="32" spans="1:24" ht="30" customHeight="1" x14ac:dyDescent="0.25">
      <c r="A32" s="1" t="s">
        <v>177</v>
      </c>
      <c r="B32" s="2">
        <v>9531</v>
      </c>
      <c r="C32" s="1" t="s">
        <v>288</v>
      </c>
      <c r="D32" s="1" t="s">
        <v>493</v>
      </c>
      <c r="E32" s="1" t="s">
        <v>593</v>
      </c>
      <c r="F32" s="1" t="s">
        <v>702</v>
      </c>
      <c r="G32" s="1" t="s">
        <v>883</v>
      </c>
      <c r="H32" s="2">
        <v>6</v>
      </c>
      <c r="I32" s="2">
        <f t="shared" ca="1" si="0"/>
        <v>69</v>
      </c>
      <c r="J32" s="1" t="s">
        <v>969</v>
      </c>
      <c r="K32" s="1" t="s">
        <v>991</v>
      </c>
      <c r="L32" s="1" t="s">
        <v>91</v>
      </c>
      <c r="M32" s="1" t="s">
        <v>1053</v>
      </c>
      <c r="N32" s="2">
        <v>0</v>
      </c>
      <c r="O32" s="2">
        <v>18</v>
      </c>
      <c r="P32" s="1">
        <v>2</v>
      </c>
      <c r="Q32" s="2">
        <v>1</v>
      </c>
      <c r="R32" s="1">
        <v>0</v>
      </c>
      <c r="S32" s="4"/>
      <c r="T32" s="4"/>
      <c r="U32" s="5"/>
      <c r="V32" s="5"/>
      <c r="W32" s="22"/>
      <c r="X32" s="22"/>
    </row>
    <row r="33" spans="1:24" ht="30" customHeight="1" x14ac:dyDescent="0.25">
      <c r="A33" s="1" t="s">
        <v>177</v>
      </c>
      <c r="B33" s="2">
        <v>14319</v>
      </c>
      <c r="C33" s="1" t="s">
        <v>358</v>
      </c>
      <c r="D33" s="1" t="s">
        <v>563</v>
      </c>
      <c r="E33" s="1" t="s">
        <v>595</v>
      </c>
      <c r="F33" s="1" t="s">
        <v>772</v>
      </c>
      <c r="G33" s="1" t="s">
        <v>883</v>
      </c>
      <c r="H33" s="2">
        <v>6</v>
      </c>
      <c r="I33" s="2">
        <f t="shared" ca="1" si="0"/>
        <v>69</v>
      </c>
      <c r="J33" s="1" t="s">
        <v>970</v>
      </c>
      <c r="K33" s="1" t="s">
        <v>992</v>
      </c>
      <c r="L33" s="1" t="s">
        <v>149</v>
      </c>
      <c r="M33" s="1" t="s">
        <v>1087</v>
      </c>
      <c r="N33" s="2">
        <v>0</v>
      </c>
      <c r="O33" s="2">
        <v>18</v>
      </c>
      <c r="P33" s="1">
        <v>1</v>
      </c>
      <c r="Q33" s="2">
        <v>0</v>
      </c>
      <c r="R33" s="1"/>
      <c r="S33" s="4"/>
      <c r="T33" s="4"/>
      <c r="U33" s="5"/>
      <c r="V33" s="5"/>
      <c r="W33" s="22"/>
      <c r="X33" s="22"/>
    </row>
    <row r="34" spans="1:24" ht="30" customHeight="1" x14ac:dyDescent="0.25">
      <c r="A34" s="1" t="s">
        <v>177</v>
      </c>
      <c r="B34" s="2">
        <v>9400</v>
      </c>
      <c r="C34" s="1" t="s">
        <v>276</v>
      </c>
      <c r="D34" s="1" t="s">
        <v>481</v>
      </c>
      <c r="E34" s="1" t="s">
        <v>593</v>
      </c>
      <c r="F34" s="1" t="s">
        <v>690</v>
      </c>
      <c r="G34" s="1" t="s">
        <v>881</v>
      </c>
      <c r="H34" s="2">
        <v>5</v>
      </c>
      <c r="I34" s="2">
        <f t="shared" ca="1" si="0"/>
        <v>63</v>
      </c>
      <c r="J34" s="1" t="s">
        <v>970</v>
      </c>
      <c r="K34" s="1" t="s">
        <v>991</v>
      </c>
      <c r="L34" s="1" t="s">
        <v>80</v>
      </c>
      <c r="M34" s="1" t="s">
        <v>1025</v>
      </c>
      <c r="N34" s="2">
        <v>0</v>
      </c>
      <c r="O34" s="2">
        <v>18</v>
      </c>
      <c r="P34" s="1">
        <v>1</v>
      </c>
      <c r="Q34" s="2">
        <v>1</v>
      </c>
      <c r="R34" s="1">
        <v>8</v>
      </c>
      <c r="S34" s="4"/>
      <c r="T34" s="4"/>
      <c r="U34" s="5"/>
      <c r="V34" s="5"/>
      <c r="W34" s="22"/>
      <c r="X34" s="22"/>
    </row>
    <row r="35" spans="1:24" ht="30" customHeight="1" x14ac:dyDescent="0.25">
      <c r="A35" s="1" t="s">
        <v>177</v>
      </c>
      <c r="B35" s="2">
        <v>10234</v>
      </c>
      <c r="C35" s="1" t="s">
        <v>290</v>
      </c>
      <c r="D35" s="1" t="s">
        <v>495</v>
      </c>
      <c r="E35" s="1" t="s">
        <v>593</v>
      </c>
      <c r="F35" s="1" t="s">
        <v>704</v>
      </c>
      <c r="G35" s="1" t="s">
        <v>885</v>
      </c>
      <c r="H35" s="2">
        <v>4</v>
      </c>
      <c r="I35" s="2">
        <f t="shared" ca="1" si="0"/>
        <v>56</v>
      </c>
      <c r="J35" s="1" t="s">
        <v>970</v>
      </c>
      <c r="K35" s="1" t="s">
        <v>993</v>
      </c>
      <c r="L35" s="1" t="s">
        <v>93</v>
      </c>
      <c r="M35" s="1" t="s">
        <v>1022</v>
      </c>
      <c r="N35" s="2">
        <v>0</v>
      </c>
      <c r="O35" s="2">
        <v>18</v>
      </c>
      <c r="P35" s="1">
        <v>2</v>
      </c>
      <c r="Q35" s="2">
        <v>2</v>
      </c>
      <c r="R35" s="1" t="s">
        <v>1149</v>
      </c>
      <c r="S35" s="4"/>
      <c r="T35" s="4"/>
      <c r="U35" s="5"/>
      <c r="V35" s="5"/>
      <c r="W35" s="22"/>
      <c r="X35" s="22"/>
    </row>
    <row r="36" spans="1:24" ht="30" customHeight="1" x14ac:dyDescent="0.25">
      <c r="A36" s="1" t="s">
        <v>177</v>
      </c>
      <c r="B36" s="2">
        <v>13133</v>
      </c>
      <c r="C36" s="1" t="s">
        <v>342</v>
      </c>
      <c r="D36" s="1" t="s">
        <v>547</v>
      </c>
      <c r="E36" s="1" t="s">
        <v>593</v>
      </c>
      <c r="F36" s="1" t="s">
        <v>756</v>
      </c>
      <c r="G36" s="1" t="s">
        <v>915</v>
      </c>
      <c r="H36" s="2">
        <v>2</v>
      </c>
      <c r="I36" s="2">
        <f t="shared" ca="1" si="0"/>
        <v>28</v>
      </c>
      <c r="J36" s="1" t="s">
        <v>959</v>
      </c>
      <c r="K36" s="1" t="s">
        <v>991</v>
      </c>
      <c r="L36" s="1" t="s">
        <v>136</v>
      </c>
      <c r="M36" s="1" t="s">
        <v>1076</v>
      </c>
      <c r="N36" s="2">
        <v>0</v>
      </c>
      <c r="O36" s="2">
        <v>18</v>
      </c>
      <c r="P36" s="1">
        <v>2</v>
      </c>
      <c r="Q36" s="2">
        <v>1</v>
      </c>
      <c r="R36" s="1">
        <v>14</v>
      </c>
      <c r="S36" s="4"/>
      <c r="T36" s="4"/>
      <c r="U36" s="5"/>
      <c r="V36" s="5"/>
      <c r="W36" s="22"/>
      <c r="X36" s="22"/>
    </row>
    <row r="37" spans="1:24" ht="30" customHeight="1" x14ac:dyDescent="0.3">
      <c r="S37" s="8">
        <f>-COUNTBLANK(S2:S36)</f>
        <v>-35</v>
      </c>
      <c r="T37" s="9" t="s">
        <v>1189</v>
      </c>
    </row>
    <row r="38" spans="1:24" ht="30" customHeight="1" x14ac:dyDescent="0.3">
      <c r="S38" s="10">
        <f>COUNTA(S2:S36)</f>
        <v>0</v>
      </c>
      <c r="T38" s="11" t="s">
        <v>1190</v>
      </c>
    </row>
    <row r="39" spans="1:24" ht="30" customHeight="1" x14ac:dyDescent="0.3">
      <c r="S39" s="13">
        <f>COUNTA(S2:S36)/(COUNTBLANK(S2:S36)+COUNTA(S2:S36))</f>
        <v>0</v>
      </c>
      <c r="T39" s="12" t="s">
        <v>1191</v>
      </c>
    </row>
  </sheetData>
  <sortState xmlns:xlrd2="http://schemas.microsoft.com/office/spreadsheetml/2017/richdata2" ref="A2:V39">
    <sortCondition descending="1" ref="I33:I39"/>
  </sortState>
  <conditionalFormatting sqref="K1:K1048576">
    <cfRule type="containsText" dxfId="14" priority="1" stopIfTrue="1" operator="containsText" text="red">
      <formula>NOT(ISERROR(SEARCH("red",K1)))</formula>
    </cfRule>
    <cfRule type="containsText" dxfId="13" priority="2" stopIfTrue="1" operator="containsText" text="green">
      <formula>NOT(ISERROR(SEARCH("green",K1)))</formula>
    </cfRule>
    <cfRule type="containsText" dxfId="12" priority="3" stopIfTrue="1" operator="containsText" text="amber">
      <formula>NOT(ISERROR(SEARCH("amber",K1)))</formula>
    </cfRule>
  </conditionalFormatting>
  <dataValidations count="2">
    <dataValidation type="list" allowBlank="1" showInputMessage="1" showErrorMessage="1" sqref="W37:W49" xr:uid="{94714C43-9D0B-4D3D-99D3-48807C558357}">
      <formula1>$Z$2:$Z$3</formula1>
    </dataValidation>
    <dataValidation type="list" allowBlank="1" showInputMessage="1" showErrorMessage="1" sqref="W2:W36" xr:uid="{5C3613EA-D9CE-4E08-9115-9278A74997BD}">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core" prompt="Please select from the drop doan list." xr:uid="{79EBE2D6-D088-41B8-B11A-44CDFFB62630}">
          <x14:formula1>
            <xm:f>'Devon &amp; Cornwall'!$W$2:$W$12</xm:f>
          </x14:formula1>
          <xm:sqref>S2:S36 U2:U36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81C89-1E66-4D8F-B911-8BF4B85EC5E8}">
  <dimension ref="A1:Y20"/>
  <sheetViews>
    <sheetView topLeftCell="I12" workbookViewId="0">
      <selection sqref="A1:Y20"/>
    </sheetView>
  </sheetViews>
  <sheetFormatPr defaultRowHeight="30" customHeight="1" x14ac:dyDescent="0.25"/>
  <cols>
    <col min="1" max="1" width="18.44140625" customWidth="1"/>
    <col min="2" max="2" width="5.109375" customWidth="1"/>
    <col min="3" max="3" width="13.6640625" customWidth="1"/>
    <col min="4" max="4" width="18.5546875" customWidth="1"/>
    <col min="5" max="5" width="15.88671875" customWidth="1"/>
    <col min="6" max="6" width="15.109375" customWidth="1"/>
    <col min="7" max="7" width="10.109375" customWidth="1"/>
    <col min="8" max="8" width="22.109375" customWidth="1"/>
    <col min="9" max="9" width="24.33203125" customWidth="1"/>
    <col min="11" max="11" width="14.109375" customWidth="1"/>
    <col min="12" max="12" width="24.88671875" customWidth="1"/>
    <col min="13" max="13" width="13.109375" customWidth="1"/>
    <col min="14" max="14" width="10.21875" customWidth="1"/>
    <col min="15" max="15" width="8.33203125" customWidth="1"/>
    <col min="16" max="16" width="18.88671875" customWidth="1"/>
    <col min="17" max="17" width="7.6640625" customWidth="1"/>
    <col min="18" max="18" width="19.88671875" customWidth="1"/>
    <col min="19" max="19" width="17.77734375" customWidth="1"/>
    <col min="20" max="20" width="33.5546875" customWidth="1"/>
    <col min="21" max="21" width="12.88671875" customWidth="1"/>
    <col min="22" max="22" width="35.77734375" customWidth="1"/>
    <col min="23" max="23" width="25.33203125" customWidth="1"/>
    <col min="24" max="24" width="26.5546875" customWidth="1"/>
    <col min="25" max="25" width="0" hidden="1" customWidth="1"/>
  </cols>
  <sheetData>
    <row r="1" spans="1:25" ht="38.4" customHeight="1" x14ac:dyDescent="0.25">
      <c r="A1" s="6" t="s">
        <v>173</v>
      </c>
      <c r="B1" s="6" t="s">
        <v>181</v>
      </c>
      <c r="C1" s="6" t="s">
        <v>182</v>
      </c>
      <c r="D1" s="6" t="s">
        <v>387</v>
      </c>
      <c r="E1" s="6" t="s">
        <v>592</v>
      </c>
      <c r="F1" s="6" t="s">
        <v>596</v>
      </c>
      <c r="G1" s="6" t="s">
        <v>593</v>
      </c>
      <c r="H1" s="6" t="s">
        <v>952</v>
      </c>
      <c r="I1" s="6" t="s">
        <v>1194</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1199</v>
      </c>
      <c r="Y1" t="s">
        <v>1200</v>
      </c>
    </row>
    <row r="2" spans="1:25" ht="30" customHeight="1" x14ac:dyDescent="0.25">
      <c r="A2" s="1" t="s">
        <v>178</v>
      </c>
      <c r="B2" s="2">
        <v>95</v>
      </c>
      <c r="C2" s="1" t="s">
        <v>192</v>
      </c>
      <c r="D2" s="1" t="s">
        <v>397</v>
      </c>
      <c r="E2" s="1" t="s">
        <v>593</v>
      </c>
      <c r="F2" s="1" t="s">
        <v>606</v>
      </c>
      <c r="G2" s="1" t="s">
        <v>809</v>
      </c>
      <c r="H2" s="2">
        <v>13</v>
      </c>
      <c r="I2" s="2">
        <f t="shared" ref="I2:I17" ca="1" si="0">DATEDIF(G2,TODAY(),"M")</f>
        <v>161</v>
      </c>
      <c r="J2" s="1" t="s">
        <v>962</v>
      </c>
      <c r="K2" s="1" t="s">
        <v>991</v>
      </c>
      <c r="L2" s="1" t="s">
        <v>7</v>
      </c>
      <c r="M2" s="1" t="s">
        <v>1027</v>
      </c>
      <c r="N2" s="2">
        <v>0</v>
      </c>
      <c r="O2" s="2">
        <v>18</v>
      </c>
      <c r="P2" s="1">
        <v>2</v>
      </c>
      <c r="Q2" s="2">
        <v>2</v>
      </c>
      <c r="R2" s="1" t="s">
        <v>1115</v>
      </c>
      <c r="S2" s="4"/>
      <c r="T2" s="4"/>
      <c r="U2" s="5"/>
      <c r="V2" s="5"/>
      <c r="W2" s="22"/>
      <c r="X2" s="22"/>
      <c r="Y2" t="s">
        <v>1196</v>
      </c>
    </row>
    <row r="3" spans="1:25" ht="30" customHeight="1" x14ac:dyDescent="0.25">
      <c r="A3" s="1" t="s">
        <v>178</v>
      </c>
      <c r="B3" s="2">
        <v>1070</v>
      </c>
      <c r="C3" s="1" t="s">
        <v>197</v>
      </c>
      <c r="D3" s="1" t="s">
        <v>402</v>
      </c>
      <c r="E3" s="1" t="s">
        <v>593</v>
      </c>
      <c r="F3" s="1" t="s">
        <v>611</v>
      </c>
      <c r="G3" s="1" t="s">
        <v>813</v>
      </c>
      <c r="H3" s="2">
        <v>12</v>
      </c>
      <c r="I3" s="2">
        <f t="shared" ca="1" si="0"/>
        <v>147</v>
      </c>
      <c r="J3" s="1" t="s">
        <v>963</v>
      </c>
      <c r="K3" s="1" t="s">
        <v>991</v>
      </c>
      <c r="L3" s="1" t="s">
        <v>12</v>
      </c>
      <c r="M3" s="1" t="s">
        <v>1025</v>
      </c>
      <c r="N3" s="2">
        <v>5</v>
      </c>
      <c r="O3" s="2">
        <v>18</v>
      </c>
      <c r="P3" s="1">
        <v>3</v>
      </c>
      <c r="Q3" s="2">
        <v>2</v>
      </c>
      <c r="R3" s="1" t="s">
        <v>1119</v>
      </c>
      <c r="S3" s="4"/>
      <c r="T3" s="4"/>
      <c r="U3" s="5"/>
      <c r="V3" s="5"/>
      <c r="W3" s="22"/>
      <c r="X3" s="22"/>
      <c r="Y3" t="s">
        <v>1197</v>
      </c>
    </row>
    <row r="4" spans="1:25" ht="30" customHeight="1" x14ac:dyDescent="0.25">
      <c r="A4" s="1" t="s">
        <v>178</v>
      </c>
      <c r="B4" s="2">
        <v>6493</v>
      </c>
      <c r="C4" s="1" t="s">
        <v>232</v>
      </c>
      <c r="D4" s="1" t="s">
        <v>437</v>
      </c>
      <c r="E4" s="1" t="s">
        <v>593</v>
      </c>
      <c r="F4" s="1" t="s">
        <v>646</v>
      </c>
      <c r="G4" s="1" t="s">
        <v>846</v>
      </c>
      <c r="H4" s="2">
        <v>8</v>
      </c>
      <c r="I4" s="2">
        <f t="shared" ca="1" si="0"/>
        <v>97</v>
      </c>
      <c r="J4" s="1" t="s">
        <v>962</v>
      </c>
      <c r="K4" s="1" t="s">
        <v>992</v>
      </c>
      <c r="L4" s="1" t="s">
        <v>42</v>
      </c>
      <c r="M4" s="1" t="s">
        <v>1031</v>
      </c>
      <c r="N4" s="2">
        <v>0</v>
      </c>
      <c r="O4" s="2">
        <v>18</v>
      </c>
      <c r="P4" s="1">
        <v>2</v>
      </c>
      <c r="Q4" s="2">
        <v>0</v>
      </c>
      <c r="R4" s="1"/>
      <c r="S4" s="4"/>
      <c r="T4" s="4"/>
      <c r="U4" s="5"/>
      <c r="V4" s="5"/>
      <c r="W4" s="22"/>
      <c r="X4" s="22"/>
    </row>
    <row r="5" spans="1:25" ht="30" customHeight="1" x14ac:dyDescent="0.25">
      <c r="A5" s="1" t="s">
        <v>178</v>
      </c>
      <c r="B5" s="2">
        <v>8114</v>
      </c>
      <c r="C5" s="1" t="s">
        <v>246</v>
      </c>
      <c r="D5" s="1" t="s">
        <v>451</v>
      </c>
      <c r="E5" s="1" t="s">
        <v>593</v>
      </c>
      <c r="F5" s="1" t="s">
        <v>660</v>
      </c>
      <c r="G5" s="1" t="s">
        <v>857</v>
      </c>
      <c r="H5" s="2">
        <v>7</v>
      </c>
      <c r="I5" s="2">
        <f t="shared" ca="1" si="0"/>
        <v>89</v>
      </c>
      <c r="J5" s="1" t="s">
        <v>962</v>
      </c>
      <c r="K5" s="1" t="s">
        <v>991</v>
      </c>
      <c r="L5" s="1" t="s">
        <v>53</v>
      </c>
      <c r="M5" s="1" t="s">
        <v>1025</v>
      </c>
      <c r="N5" s="2">
        <v>5</v>
      </c>
      <c r="O5" s="2">
        <v>18</v>
      </c>
      <c r="P5" s="1">
        <v>1</v>
      </c>
      <c r="Q5" s="2">
        <v>1</v>
      </c>
      <c r="R5" s="1">
        <v>12</v>
      </c>
      <c r="S5" s="4"/>
      <c r="T5" s="4"/>
      <c r="U5" s="5"/>
      <c r="V5" s="5"/>
      <c r="W5" s="22"/>
      <c r="X5" s="22"/>
    </row>
    <row r="6" spans="1:25" ht="30" customHeight="1" x14ac:dyDescent="0.25">
      <c r="A6" s="1" t="s">
        <v>178</v>
      </c>
      <c r="B6" s="2">
        <v>8086</v>
      </c>
      <c r="C6" s="1" t="s">
        <v>1181</v>
      </c>
      <c r="D6" s="1" t="s">
        <v>1182</v>
      </c>
      <c r="E6" s="1" t="s">
        <v>593</v>
      </c>
      <c r="F6" s="1" t="s">
        <v>1183</v>
      </c>
      <c r="G6" s="1" t="s">
        <v>1184</v>
      </c>
      <c r="H6" s="2">
        <v>7</v>
      </c>
      <c r="I6" s="2">
        <f t="shared" ca="1" si="0"/>
        <v>89</v>
      </c>
      <c r="J6" s="1" t="s">
        <v>982</v>
      </c>
      <c r="K6" s="1" t="s">
        <v>992</v>
      </c>
      <c r="L6" s="1" t="s">
        <v>1185</v>
      </c>
      <c r="M6" s="1" t="s">
        <v>1186</v>
      </c>
      <c r="N6" s="2">
        <v>8</v>
      </c>
      <c r="O6" s="2">
        <v>18</v>
      </c>
      <c r="P6" s="1">
        <v>2</v>
      </c>
      <c r="Q6" s="2">
        <v>2</v>
      </c>
      <c r="R6" s="1" t="s">
        <v>1187</v>
      </c>
      <c r="S6" s="4"/>
      <c r="T6" s="4"/>
      <c r="U6" s="5"/>
      <c r="V6" s="5"/>
      <c r="W6" s="22"/>
      <c r="X6" s="22"/>
    </row>
    <row r="7" spans="1:25" ht="30" customHeight="1" x14ac:dyDescent="0.25">
      <c r="A7" s="1" t="s">
        <v>178</v>
      </c>
      <c r="B7" s="2">
        <v>8173</v>
      </c>
      <c r="C7" s="1" t="s">
        <v>248</v>
      </c>
      <c r="D7" s="1" t="s">
        <v>453</v>
      </c>
      <c r="E7" s="1" t="s">
        <v>593</v>
      </c>
      <c r="F7" s="1" t="s">
        <v>662</v>
      </c>
      <c r="G7" s="1" t="s">
        <v>859</v>
      </c>
      <c r="H7" s="2">
        <v>6</v>
      </c>
      <c r="I7" s="2">
        <f t="shared" ca="1" si="0"/>
        <v>72</v>
      </c>
      <c r="J7" s="1" t="s">
        <v>982</v>
      </c>
      <c r="K7" s="1" t="s">
        <v>991</v>
      </c>
      <c r="L7" s="1" t="s">
        <v>1004</v>
      </c>
      <c r="M7" s="1" t="s">
        <v>1043</v>
      </c>
      <c r="N7" s="2">
        <v>0</v>
      </c>
      <c r="O7" s="2">
        <v>18</v>
      </c>
      <c r="P7" s="1">
        <v>1</v>
      </c>
      <c r="Q7" s="2">
        <v>1</v>
      </c>
      <c r="R7" s="1">
        <v>10</v>
      </c>
      <c r="S7" s="4"/>
      <c r="T7" s="4"/>
      <c r="U7" s="5"/>
      <c r="V7" s="5"/>
      <c r="W7" s="22"/>
      <c r="X7" s="22"/>
    </row>
    <row r="8" spans="1:25" ht="30" customHeight="1" x14ac:dyDescent="0.25">
      <c r="A8" s="1" t="s">
        <v>178</v>
      </c>
      <c r="B8" s="2">
        <v>8970</v>
      </c>
      <c r="C8" s="1" t="s">
        <v>270</v>
      </c>
      <c r="D8" s="1" t="s">
        <v>475</v>
      </c>
      <c r="E8" s="1" t="s">
        <v>593</v>
      </c>
      <c r="F8" s="1" t="s">
        <v>684</v>
      </c>
      <c r="G8" s="1" t="s">
        <v>872</v>
      </c>
      <c r="H8" s="2">
        <v>5</v>
      </c>
      <c r="I8" s="2">
        <f t="shared" ca="1" si="0"/>
        <v>65</v>
      </c>
      <c r="J8" s="1" t="s">
        <v>963</v>
      </c>
      <c r="K8" s="1" t="s">
        <v>991</v>
      </c>
      <c r="L8" s="1" t="s">
        <v>74</v>
      </c>
      <c r="M8" s="1" t="s">
        <v>1048</v>
      </c>
      <c r="N8" s="2">
        <v>5</v>
      </c>
      <c r="O8" s="2">
        <v>18</v>
      </c>
      <c r="P8" s="1">
        <v>3</v>
      </c>
      <c r="Q8" s="2">
        <v>3</v>
      </c>
      <c r="R8" s="1" t="s">
        <v>1143</v>
      </c>
      <c r="S8" s="4"/>
      <c r="T8" s="4"/>
      <c r="U8" s="5"/>
      <c r="V8" s="5"/>
      <c r="W8" s="22"/>
      <c r="X8" s="22"/>
    </row>
    <row r="9" spans="1:25" ht="30" customHeight="1" x14ac:dyDescent="0.25">
      <c r="A9" s="1" t="s">
        <v>178</v>
      </c>
      <c r="B9" s="2">
        <v>9029</v>
      </c>
      <c r="C9" s="1" t="s">
        <v>272</v>
      </c>
      <c r="D9" s="1" t="s">
        <v>477</v>
      </c>
      <c r="E9" s="1" t="s">
        <v>593</v>
      </c>
      <c r="F9" s="1" t="s">
        <v>686</v>
      </c>
      <c r="G9" s="1" t="s">
        <v>878</v>
      </c>
      <c r="H9" s="2">
        <v>5</v>
      </c>
      <c r="I9" s="2">
        <f t="shared" ca="1" si="0"/>
        <v>64</v>
      </c>
      <c r="J9" s="1" t="s">
        <v>962</v>
      </c>
      <c r="K9" s="1" t="s">
        <v>991</v>
      </c>
      <c r="L9" s="1" t="s">
        <v>76</v>
      </c>
      <c r="M9" s="1" t="s">
        <v>1025</v>
      </c>
      <c r="N9" s="2">
        <v>0</v>
      </c>
      <c r="O9" s="2">
        <v>18</v>
      </c>
      <c r="P9" s="1">
        <v>3</v>
      </c>
      <c r="Q9" s="2">
        <v>3</v>
      </c>
      <c r="R9" s="1" t="s">
        <v>1144</v>
      </c>
      <c r="S9" s="4"/>
      <c r="T9" s="4"/>
      <c r="U9" s="5"/>
      <c r="V9" s="5"/>
      <c r="W9" s="22"/>
      <c r="X9" s="22"/>
    </row>
    <row r="10" spans="1:25" ht="30" customHeight="1" x14ac:dyDescent="0.25">
      <c r="A10" s="1" t="s">
        <v>178</v>
      </c>
      <c r="B10" s="2">
        <v>10128</v>
      </c>
      <c r="C10" s="1" t="s">
        <v>289</v>
      </c>
      <c r="D10" s="1" t="s">
        <v>494</v>
      </c>
      <c r="E10" s="1" t="s">
        <v>593</v>
      </c>
      <c r="F10" s="1" t="s">
        <v>703</v>
      </c>
      <c r="G10" s="1" t="s">
        <v>884</v>
      </c>
      <c r="H10" s="2">
        <v>4</v>
      </c>
      <c r="I10" s="2">
        <f t="shared" ca="1" si="0"/>
        <v>54</v>
      </c>
      <c r="J10" s="1" t="s">
        <v>963</v>
      </c>
      <c r="K10" s="1" t="s">
        <v>991</v>
      </c>
      <c r="L10" s="1" t="s">
        <v>92</v>
      </c>
      <c r="M10" s="1" t="s">
        <v>1025</v>
      </c>
      <c r="N10" s="2">
        <v>0</v>
      </c>
      <c r="O10" s="2">
        <v>18</v>
      </c>
      <c r="P10" s="1">
        <v>2</v>
      </c>
      <c r="Q10" s="2">
        <v>1</v>
      </c>
      <c r="R10" s="1">
        <v>16</v>
      </c>
      <c r="S10" s="4"/>
      <c r="T10" s="4"/>
      <c r="U10" s="5"/>
      <c r="V10" s="5"/>
      <c r="W10" s="22"/>
      <c r="X10" s="22"/>
    </row>
    <row r="11" spans="1:25" ht="30" customHeight="1" x14ac:dyDescent="0.25">
      <c r="A11" s="1" t="s">
        <v>178</v>
      </c>
      <c r="B11" s="2">
        <v>11303</v>
      </c>
      <c r="C11" s="1" t="s">
        <v>295</v>
      </c>
      <c r="D11" s="1" t="s">
        <v>500</v>
      </c>
      <c r="E11" s="1" t="s">
        <v>595</v>
      </c>
      <c r="F11" s="1" t="s">
        <v>709</v>
      </c>
      <c r="G11" s="1" t="s">
        <v>890</v>
      </c>
      <c r="H11" s="2">
        <v>4</v>
      </c>
      <c r="I11" s="2">
        <f t="shared" ca="1" si="0"/>
        <v>49</v>
      </c>
      <c r="J11" s="1" t="s">
        <v>987</v>
      </c>
      <c r="K11" s="1" t="s">
        <v>991</v>
      </c>
      <c r="L11" s="1" t="s">
        <v>97</v>
      </c>
      <c r="M11" s="1" t="s">
        <v>1025</v>
      </c>
      <c r="N11" s="2">
        <v>0</v>
      </c>
      <c r="O11" s="2">
        <v>18</v>
      </c>
      <c r="P11" s="1">
        <v>3</v>
      </c>
      <c r="Q11" s="2">
        <v>0</v>
      </c>
      <c r="R11" s="1"/>
      <c r="S11" s="4"/>
      <c r="T11" s="4"/>
      <c r="U11" s="5"/>
      <c r="V11" s="5"/>
      <c r="W11" s="22"/>
      <c r="X11" s="22"/>
    </row>
    <row r="12" spans="1:25" ht="30" customHeight="1" x14ac:dyDescent="0.25">
      <c r="A12" s="1" t="s">
        <v>178</v>
      </c>
      <c r="B12" s="2">
        <v>11420</v>
      </c>
      <c r="C12" s="1" t="s">
        <v>297</v>
      </c>
      <c r="D12" s="1" t="s">
        <v>502</v>
      </c>
      <c r="E12" s="1" t="s">
        <v>595</v>
      </c>
      <c r="F12" s="1" t="s">
        <v>711</v>
      </c>
      <c r="G12" s="1" t="s">
        <v>890</v>
      </c>
      <c r="H12" s="2">
        <v>4</v>
      </c>
      <c r="I12" s="2">
        <f t="shared" ca="1" si="0"/>
        <v>49</v>
      </c>
      <c r="J12" s="1" t="s">
        <v>962</v>
      </c>
      <c r="K12" s="1" t="s">
        <v>991</v>
      </c>
      <c r="L12" s="1" t="s">
        <v>1008</v>
      </c>
      <c r="M12" s="1" t="s">
        <v>1054</v>
      </c>
      <c r="N12" s="2">
        <v>8</v>
      </c>
      <c r="O12" s="2">
        <v>18</v>
      </c>
      <c r="P12" s="1">
        <v>1</v>
      </c>
      <c r="Q12" s="2">
        <v>0</v>
      </c>
      <c r="R12" s="1"/>
      <c r="S12" s="4"/>
      <c r="T12" s="4"/>
      <c r="U12" s="5"/>
      <c r="V12" s="5"/>
      <c r="W12" s="22"/>
      <c r="X12" s="22"/>
    </row>
    <row r="13" spans="1:25" ht="30" customHeight="1" x14ac:dyDescent="0.25">
      <c r="A13" s="1" t="s">
        <v>178</v>
      </c>
      <c r="B13" s="2">
        <v>12005</v>
      </c>
      <c r="C13" s="1" t="s">
        <v>303</v>
      </c>
      <c r="D13" s="1" t="s">
        <v>508</v>
      </c>
      <c r="E13" s="1" t="s">
        <v>593</v>
      </c>
      <c r="F13" s="1" t="s">
        <v>717</v>
      </c>
      <c r="G13" s="1" t="s">
        <v>895</v>
      </c>
      <c r="H13" s="2">
        <v>3</v>
      </c>
      <c r="I13" s="2">
        <f t="shared" ca="1" si="0"/>
        <v>44</v>
      </c>
      <c r="J13" s="1" t="s">
        <v>982</v>
      </c>
      <c r="K13" s="1" t="s">
        <v>991</v>
      </c>
      <c r="L13" s="1" t="s">
        <v>103</v>
      </c>
      <c r="M13" s="1" t="s">
        <v>1043</v>
      </c>
      <c r="N13" s="2">
        <v>5</v>
      </c>
      <c r="O13" s="2">
        <v>18</v>
      </c>
      <c r="P13" s="1">
        <v>1</v>
      </c>
      <c r="Q13" s="2">
        <v>1</v>
      </c>
      <c r="R13" s="1">
        <v>14</v>
      </c>
      <c r="S13" s="4"/>
      <c r="T13" s="4"/>
      <c r="U13" s="5"/>
      <c r="V13" s="5"/>
      <c r="W13" s="22"/>
      <c r="X13" s="22"/>
    </row>
    <row r="14" spans="1:25" ht="30" customHeight="1" x14ac:dyDescent="0.25">
      <c r="A14" s="1" t="s">
        <v>178</v>
      </c>
      <c r="B14" s="2">
        <v>12649</v>
      </c>
      <c r="C14" s="1" t="s">
        <v>323</v>
      </c>
      <c r="D14" s="1" t="s">
        <v>528</v>
      </c>
      <c r="E14" s="1" t="s">
        <v>593</v>
      </c>
      <c r="F14" s="1" t="s">
        <v>737</v>
      </c>
      <c r="G14" s="1" t="s">
        <v>908</v>
      </c>
      <c r="H14" s="2">
        <v>3</v>
      </c>
      <c r="I14" s="2">
        <f t="shared" ca="1" si="0"/>
        <v>38</v>
      </c>
      <c r="J14" s="1" t="s">
        <v>963</v>
      </c>
      <c r="K14" s="1" t="s">
        <v>991</v>
      </c>
      <c r="L14" s="1" t="s">
        <v>119</v>
      </c>
      <c r="M14" s="1" t="s">
        <v>1069</v>
      </c>
      <c r="N14" s="2">
        <v>0</v>
      </c>
      <c r="O14" s="2">
        <v>18</v>
      </c>
      <c r="P14" s="1">
        <v>2</v>
      </c>
      <c r="Q14" s="2">
        <v>2</v>
      </c>
      <c r="R14" s="1" t="s">
        <v>1156</v>
      </c>
      <c r="S14" s="4"/>
      <c r="T14" s="4"/>
      <c r="U14" s="5"/>
      <c r="V14" s="5"/>
      <c r="W14" s="22"/>
      <c r="X14" s="22"/>
    </row>
    <row r="15" spans="1:25" ht="30" customHeight="1" x14ac:dyDescent="0.25">
      <c r="A15" s="1" t="s">
        <v>178</v>
      </c>
      <c r="B15" s="2">
        <v>12652</v>
      </c>
      <c r="C15" s="1" t="s">
        <v>326</v>
      </c>
      <c r="D15" s="1" t="s">
        <v>531</v>
      </c>
      <c r="E15" s="1" t="s">
        <v>593</v>
      </c>
      <c r="F15" s="1" t="s">
        <v>740</v>
      </c>
      <c r="G15" s="1" t="s">
        <v>908</v>
      </c>
      <c r="H15" s="2">
        <v>3</v>
      </c>
      <c r="I15" s="2">
        <f t="shared" ca="1" si="0"/>
        <v>38</v>
      </c>
      <c r="J15" s="1" t="s">
        <v>963</v>
      </c>
      <c r="K15" s="1" t="s">
        <v>991</v>
      </c>
      <c r="L15" s="1" t="s">
        <v>1013</v>
      </c>
      <c r="M15" s="1" t="s">
        <v>1070</v>
      </c>
      <c r="N15" s="2">
        <v>5</v>
      </c>
      <c r="O15" s="2">
        <v>18</v>
      </c>
      <c r="P15" s="1">
        <v>2</v>
      </c>
      <c r="Q15" s="2">
        <v>1</v>
      </c>
      <c r="R15" s="1">
        <v>11</v>
      </c>
      <c r="S15" s="4"/>
      <c r="T15" s="4"/>
      <c r="U15" s="5"/>
      <c r="V15" s="5"/>
      <c r="W15" s="22"/>
      <c r="X15" s="22"/>
    </row>
    <row r="16" spans="1:25" ht="30" customHeight="1" x14ac:dyDescent="0.25">
      <c r="A16" s="1" t="s">
        <v>178</v>
      </c>
      <c r="B16" s="2">
        <v>13638</v>
      </c>
      <c r="C16" s="1" t="s">
        <v>346</v>
      </c>
      <c r="D16" s="1" t="s">
        <v>551</v>
      </c>
      <c r="E16" s="1" t="s">
        <v>595</v>
      </c>
      <c r="F16" s="1" t="s">
        <v>760</v>
      </c>
      <c r="G16" s="1" t="s">
        <v>919</v>
      </c>
      <c r="H16" s="2">
        <v>2</v>
      </c>
      <c r="I16" s="2">
        <f t="shared" ca="1" si="0"/>
        <v>23</v>
      </c>
      <c r="J16" s="1" t="s">
        <v>962</v>
      </c>
      <c r="K16" s="1" t="s">
        <v>991</v>
      </c>
      <c r="L16" s="1" t="s">
        <v>1015</v>
      </c>
      <c r="M16" s="1" t="s">
        <v>1079</v>
      </c>
      <c r="N16" s="2">
        <v>0</v>
      </c>
      <c r="O16" s="2">
        <v>18</v>
      </c>
      <c r="P16" s="1">
        <v>1</v>
      </c>
      <c r="Q16" s="2">
        <v>0</v>
      </c>
      <c r="R16" s="1"/>
      <c r="S16" s="4"/>
      <c r="T16" s="4"/>
      <c r="U16" s="5"/>
      <c r="V16" s="5"/>
      <c r="W16" s="22"/>
      <c r="X16" s="22"/>
    </row>
    <row r="17" spans="1:24" ht="30" customHeight="1" x14ac:dyDescent="0.25">
      <c r="A17" s="1" t="s">
        <v>178</v>
      </c>
      <c r="B17" s="2">
        <v>14030</v>
      </c>
      <c r="C17" s="1" t="s">
        <v>355</v>
      </c>
      <c r="D17" s="1" t="s">
        <v>560</v>
      </c>
      <c r="E17" s="1" t="s">
        <v>593</v>
      </c>
      <c r="F17" s="1" t="s">
        <v>769</v>
      </c>
      <c r="G17" s="1" t="s">
        <v>925</v>
      </c>
      <c r="H17" s="2">
        <v>1</v>
      </c>
      <c r="I17" s="2">
        <f t="shared" ca="1" si="0"/>
        <v>20</v>
      </c>
      <c r="J17" s="1" t="s">
        <v>982</v>
      </c>
      <c r="K17" s="1" t="s">
        <v>991</v>
      </c>
      <c r="L17" s="1" t="s">
        <v>146</v>
      </c>
      <c r="M17" s="1" t="s">
        <v>1084</v>
      </c>
      <c r="N17" s="2">
        <v>0</v>
      </c>
      <c r="O17" s="2">
        <v>18</v>
      </c>
      <c r="P17" s="1">
        <v>2</v>
      </c>
      <c r="Q17" s="2">
        <v>2</v>
      </c>
      <c r="R17" s="1" t="s">
        <v>1163</v>
      </c>
      <c r="S17" s="4"/>
      <c r="T17" s="4"/>
      <c r="U17" s="5"/>
      <c r="V17" s="5"/>
      <c r="W17" s="22"/>
      <c r="X17" s="22"/>
    </row>
    <row r="18" spans="1:24" ht="30" customHeight="1" x14ac:dyDescent="0.3">
      <c r="S18" s="8">
        <f>COUNTBLANK(S2:S17)</f>
        <v>16</v>
      </c>
      <c r="T18" s="9" t="s">
        <v>1189</v>
      </c>
    </row>
    <row r="19" spans="1:24" ht="30" customHeight="1" x14ac:dyDescent="0.3">
      <c r="S19" s="10">
        <f>COUNTA(S2:S17)</f>
        <v>0</v>
      </c>
      <c r="T19" s="11" t="s">
        <v>1190</v>
      </c>
    </row>
    <row r="20" spans="1:24" ht="30" customHeight="1" x14ac:dyDescent="0.3">
      <c r="S20" s="13">
        <f>COUNTA(S2:S17)/(COUNTBLANK(S2:S17)+COUNTA(S2:S17))</f>
        <v>0</v>
      </c>
      <c r="T20" s="12" t="s">
        <v>1191</v>
      </c>
    </row>
  </sheetData>
  <sortState xmlns:xlrd2="http://schemas.microsoft.com/office/spreadsheetml/2017/richdata2" ref="A2:V20">
    <sortCondition descending="1" ref="I18:I20"/>
  </sortState>
  <conditionalFormatting sqref="K1:K1048576">
    <cfRule type="containsText" dxfId="11" priority="1" stopIfTrue="1" operator="containsText" text="amber">
      <formula>NOT(ISERROR(SEARCH("amber",K1)))</formula>
    </cfRule>
    <cfRule type="containsText" dxfId="10" priority="2" stopIfTrue="1" operator="containsText" text="green">
      <formula>NOT(ISERROR(SEARCH("green",K1)))</formula>
    </cfRule>
    <cfRule type="containsText" dxfId="9" priority="3" stopIfTrue="1" operator="containsText" text="red">
      <formula>NOT(ISERROR(SEARCH("red",K1)))</formula>
    </cfRule>
  </conditionalFormatting>
  <dataValidations count="1">
    <dataValidation type="list" allowBlank="1" showInputMessage="1" showErrorMessage="1" sqref="W2:W17" xr:uid="{BBD38C7D-2A2C-4F33-B6C7-03D1F86CF69A}">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core" prompt="Please select from the drop doan list." xr:uid="{614C46AA-EEAB-4221-814A-1674E01A6839}">
          <x14:formula1>
            <xm:f>'Devon &amp; Cornwall'!$W$2:$W$12</xm:f>
          </x14:formula1>
          <xm:sqref>S2:S17 U2:U17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7C00-6C2B-4EB2-82C6-DB6AF7B68550}">
  <dimension ref="A1:Y32"/>
  <sheetViews>
    <sheetView tabSelected="1" topLeftCell="I1" workbookViewId="0">
      <selection activeCell="K2" sqref="K2"/>
    </sheetView>
  </sheetViews>
  <sheetFormatPr defaultRowHeight="13.2" x14ac:dyDescent="0.25"/>
  <cols>
    <col min="1" max="1" width="18.44140625" customWidth="1"/>
    <col min="2" max="2" width="5.21875" customWidth="1"/>
    <col min="3" max="4" width="13.6640625" customWidth="1"/>
    <col min="5" max="5" width="15.88671875" customWidth="1"/>
    <col min="6" max="6" width="11.5546875" customWidth="1"/>
    <col min="7" max="7" width="10.109375" customWidth="1"/>
    <col min="8" max="8" width="22.109375" customWidth="1"/>
    <col min="9" max="9" width="23.5546875" customWidth="1"/>
    <col min="11" max="11" width="14.109375" customWidth="1"/>
    <col min="12" max="12" width="24.88671875" customWidth="1"/>
    <col min="13" max="13" width="13.109375" customWidth="1"/>
    <col min="14" max="14" width="10.21875" customWidth="1"/>
    <col min="16" max="16" width="18.88671875" customWidth="1"/>
    <col min="18" max="18" width="19.88671875" customWidth="1"/>
    <col min="19" max="19" width="17.77734375" customWidth="1"/>
    <col min="20" max="20" width="33.5546875" customWidth="1"/>
    <col min="21" max="21" width="12.88671875" customWidth="1"/>
    <col min="22" max="22" width="33.5546875" customWidth="1"/>
    <col min="23" max="23" width="25.33203125" customWidth="1"/>
    <col min="24" max="24" width="26.5546875" customWidth="1"/>
    <col min="25" max="25" width="0" hidden="1" customWidth="1"/>
  </cols>
  <sheetData>
    <row r="1" spans="1:25" ht="22.8" x14ac:dyDescent="0.25">
      <c r="A1" s="6" t="s">
        <v>173</v>
      </c>
      <c r="B1" s="6" t="s">
        <v>181</v>
      </c>
      <c r="C1" s="6" t="s">
        <v>182</v>
      </c>
      <c r="D1" s="6" t="s">
        <v>387</v>
      </c>
      <c r="E1" s="6" t="s">
        <v>592</v>
      </c>
      <c r="F1" s="6" t="s">
        <v>596</v>
      </c>
      <c r="G1" s="6" t="s">
        <v>593</v>
      </c>
      <c r="H1" s="6" t="s">
        <v>952</v>
      </c>
      <c r="I1" s="6" t="s">
        <v>1192</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1199</v>
      </c>
      <c r="Y1" t="s">
        <v>1200</v>
      </c>
    </row>
    <row r="2" spans="1:25" ht="31.95" customHeight="1" x14ac:dyDescent="0.25">
      <c r="A2" s="15" t="s">
        <v>179</v>
      </c>
      <c r="B2" s="2">
        <v>14306</v>
      </c>
      <c r="C2" s="1" t="s">
        <v>357</v>
      </c>
      <c r="D2" s="1" t="s">
        <v>562</v>
      </c>
      <c r="E2" s="1" t="s">
        <v>593</v>
      </c>
      <c r="F2" s="1" t="s">
        <v>771</v>
      </c>
      <c r="G2" s="1" t="s">
        <v>927</v>
      </c>
      <c r="H2" s="2">
        <v>1</v>
      </c>
      <c r="I2" s="2">
        <f t="shared" ref="I2:I29" ca="1" si="0">DATEDIF(G2,TODAY(),"M")</f>
        <v>18</v>
      </c>
      <c r="J2" s="1" t="s">
        <v>964</v>
      </c>
      <c r="K2" s="1" t="s">
        <v>991</v>
      </c>
      <c r="L2" s="1" t="s">
        <v>148</v>
      </c>
      <c r="M2" s="1" t="s">
        <v>1086</v>
      </c>
      <c r="N2" s="2">
        <v>0</v>
      </c>
      <c r="O2" s="2">
        <v>18</v>
      </c>
      <c r="P2" s="1">
        <v>2</v>
      </c>
      <c r="Q2" s="2">
        <v>2</v>
      </c>
      <c r="R2" s="1" t="s">
        <v>1110</v>
      </c>
      <c r="S2" s="4"/>
      <c r="T2" s="4"/>
      <c r="U2" s="5"/>
      <c r="V2" s="5"/>
      <c r="W2" s="22"/>
      <c r="X2" s="22"/>
      <c r="Y2" t="s">
        <v>1196</v>
      </c>
    </row>
    <row r="3" spans="1:25" ht="31.95" customHeight="1" x14ac:dyDescent="0.25">
      <c r="A3" s="15" t="s">
        <v>179</v>
      </c>
      <c r="B3" s="2">
        <v>14745</v>
      </c>
      <c r="C3" s="1" t="s">
        <v>369</v>
      </c>
      <c r="D3" s="1" t="s">
        <v>574</v>
      </c>
      <c r="E3" s="1" t="s">
        <v>593</v>
      </c>
      <c r="F3" s="1" t="s">
        <v>783</v>
      </c>
      <c r="G3" s="1" t="s">
        <v>937</v>
      </c>
      <c r="H3" s="2">
        <v>1</v>
      </c>
      <c r="I3" s="2">
        <f t="shared" ca="1" si="0"/>
        <v>14</v>
      </c>
      <c r="J3" s="1" t="s">
        <v>964</v>
      </c>
      <c r="K3" s="1" t="s">
        <v>991</v>
      </c>
      <c r="L3" s="1" t="s">
        <v>160</v>
      </c>
      <c r="M3" s="1" t="s">
        <v>1094</v>
      </c>
      <c r="N3" s="2">
        <v>0</v>
      </c>
      <c r="O3" s="2">
        <v>18</v>
      </c>
      <c r="P3" s="1">
        <v>1</v>
      </c>
      <c r="Q3" s="2">
        <v>1</v>
      </c>
      <c r="R3" s="1">
        <v>11</v>
      </c>
      <c r="S3" s="4"/>
      <c r="T3" s="4"/>
      <c r="U3" s="5"/>
      <c r="V3" s="5"/>
      <c r="W3" s="22"/>
      <c r="X3" s="22"/>
      <c r="Y3" t="s">
        <v>1197</v>
      </c>
    </row>
    <row r="4" spans="1:25" ht="31.95" customHeight="1" x14ac:dyDescent="0.25">
      <c r="A4" s="15" t="s">
        <v>179</v>
      </c>
      <c r="B4" s="2">
        <v>14673</v>
      </c>
      <c r="C4" s="1" t="s">
        <v>367</v>
      </c>
      <c r="D4" s="1" t="s">
        <v>572</v>
      </c>
      <c r="E4" s="1" t="s">
        <v>593</v>
      </c>
      <c r="F4" s="1" t="s">
        <v>781</v>
      </c>
      <c r="G4" s="1" t="s">
        <v>935</v>
      </c>
      <c r="H4" s="2">
        <v>1</v>
      </c>
      <c r="I4" s="2">
        <f t="shared" ca="1" si="0"/>
        <v>12</v>
      </c>
      <c r="J4" s="1" t="s">
        <v>978</v>
      </c>
      <c r="K4" s="1" t="s">
        <v>991</v>
      </c>
      <c r="L4" s="1" t="s">
        <v>158</v>
      </c>
      <c r="M4" s="1" t="s">
        <v>1093</v>
      </c>
      <c r="N4" s="2">
        <v>0</v>
      </c>
      <c r="O4" s="2">
        <v>18</v>
      </c>
      <c r="P4" s="1">
        <v>3</v>
      </c>
      <c r="Q4" s="2">
        <v>1</v>
      </c>
      <c r="R4" s="1">
        <v>15</v>
      </c>
      <c r="S4" s="4"/>
      <c r="T4" s="4"/>
      <c r="U4" s="5"/>
      <c r="V4" s="5"/>
      <c r="W4" s="22"/>
      <c r="X4" s="22"/>
    </row>
    <row r="5" spans="1:25" ht="31.95" customHeight="1" x14ac:dyDescent="0.25">
      <c r="A5" s="15" t="s">
        <v>179</v>
      </c>
      <c r="B5" s="2">
        <v>15516</v>
      </c>
      <c r="C5" s="1" t="s">
        <v>382</v>
      </c>
      <c r="D5" s="1" t="s">
        <v>587</v>
      </c>
      <c r="E5" s="1" t="s">
        <v>593</v>
      </c>
      <c r="F5" s="1" t="s">
        <v>796</v>
      </c>
      <c r="G5" s="1" t="s">
        <v>948</v>
      </c>
      <c r="H5" s="2">
        <v>0</v>
      </c>
      <c r="I5" s="2">
        <f t="shared" ca="1" si="0"/>
        <v>7</v>
      </c>
      <c r="J5" s="1" t="s">
        <v>968</v>
      </c>
      <c r="K5" s="1" t="s">
        <v>992</v>
      </c>
      <c r="L5" s="1" t="s">
        <v>169</v>
      </c>
      <c r="M5" s="1" t="s">
        <v>1101</v>
      </c>
      <c r="N5" s="2">
        <v>0</v>
      </c>
      <c r="O5" s="2">
        <v>18</v>
      </c>
      <c r="P5" s="1">
        <v>1</v>
      </c>
      <c r="Q5" s="2">
        <v>1</v>
      </c>
      <c r="R5" s="1">
        <v>12</v>
      </c>
      <c r="S5" s="4"/>
      <c r="T5" s="4"/>
      <c r="U5" s="5"/>
      <c r="V5" s="5"/>
      <c r="W5" s="22"/>
      <c r="X5" s="22"/>
    </row>
    <row r="6" spans="1:25" ht="31.95" customHeight="1" x14ac:dyDescent="0.25">
      <c r="A6" s="15" t="s">
        <v>179</v>
      </c>
      <c r="B6" s="2">
        <v>15743</v>
      </c>
      <c r="C6" s="1" t="s">
        <v>384</v>
      </c>
      <c r="D6" s="1" t="s">
        <v>589</v>
      </c>
      <c r="E6" s="1" t="s">
        <v>593</v>
      </c>
      <c r="F6" s="1" t="s">
        <v>798</v>
      </c>
      <c r="G6" s="1" t="s">
        <v>949</v>
      </c>
      <c r="H6" s="2">
        <v>0</v>
      </c>
      <c r="I6" s="2">
        <f t="shared" ca="1" si="0"/>
        <v>3</v>
      </c>
      <c r="J6" s="1" t="s">
        <v>968</v>
      </c>
      <c r="K6" s="1" t="s">
        <v>991</v>
      </c>
      <c r="L6" s="1" t="s">
        <v>171</v>
      </c>
      <c r="M6" s="1" t="s">
        <v>1103</v>
      </c>
      <c r="N6" s="2">
        <v>0</v>
      </c>
      <c r="O6" s="2">
        <v>18</v>
      </c>
      <c r="P6" s="1">
        <v>2</v>
      </c>
      <c r="Q6" s="2">
        <v>2</v>
      </c>
      <c r="R6" s="1" t="s">
        <v>1129</v>
      </c>
      <c r="S6" s="4"/>
      <c r="T6" s="4"/>
      <c r="U6" s="5"/>
      <c r="V6" s="5"/>
      <c r="W6" s="22"/>
      <c r="X6" s="22"/>
    </row>
    <row r="7" spans="1:25" ht="31.95" customHeight="1" x14ac:dyDescent="0.25">
      <c r="A7" s="16" t="s">
        <v>175</v>
      </c>
      <c r="B7" s="2">
        <v>14277</v>
      </c>
      <c r="C7" s="1" t="s">
        <v>356</v>
      </c>
      <c r="D7" s="1" t="s">
        <v>561</v>
      </c>
      <c r="E7" s="1" t="s">
        <v>593</v>
      </c>
      <c r="F7" s="1" t="s">
        <v>770</v>
      </c>
      <c r="G7" s="1" t="s">
        <v>926</v>
      </c>
      <c r="H7" s="2">
        <v>1</v>
      </c>
      <c r="I7" s="2">
        <f t="shared" ca="1" si="0"/>
        <v>17</v>
      </c>
      <c r="J7" s="1" t="s">
        <v>956</v>
      </c>
      <c r="K7" s="1" t="s">
        <v>991</v>
      </c>
      <c r="L7" s="1" t="s">
        <v>147</v>
      </c>
      <c r="M7" s="1" t="s">
        <v>1085</v>
      </c>
      <c r="N7" s="2">
        <v>5</v>
      </c>
      <c r="O7" s="2">
        <v>18</v>
      </c>
      <c r="P7" s="1">
        <v>1</v>
      </c>
      <c r="Q7" s="2">
        <v>1</v>
      </c>
      <c r="R7" s="1">
        <v>8</v>
      </c>
      <c r="S7" s="4"/>
      <c r="T7" s="4"/>
      <c r="U7" s="5"/>
      <c r="V7" s="5"/>
      <c r="W7" s="22"/>
      <c r="X7" s="22"/>
    </row>
    <row r="8" spans="1:25" ht="31.95" customHeight="1" x14ac:dyDescent="0.25">
      <c r="A8" s="16" t="s">
        <v>175</v>
      </c>
      <c r="B8" s="2">
        <v>14505</v>
      </c>
      <c r="C8" s="1" t="s">
        <v>362</v>
      </c>
      <c r="D8" s="1" t="s">
        <v>567</v>
      </c>
      <c r="E8" s="1" t="s">
        <v>595</v>
      </c>
      <c r="F8" s="1" t="s">
        <v>776</v>
      </c>
      <c r="G8" s="1" t="s">
        <v>930</v>
      </c>
      <c r="H8" s="2">
        <v>1</v>
      </c>
      <c r="I8" s="2">
        <f t="shared" ca="1" si="0"/>
        <v>16</v>
      </c>
      <c r="J8" s="1" t="s">
        <v>984</v>
      </c>
      <c r="K8" s="1" t="s">
        <v>991</v>
      </c>
      <c r="L8" s="1" t="s">
        <v>153</v>
      </c>
      <c r="M8" s="1" t="s">
        <v>1061</v>
      </c>
      <c r="N8" s="2">
        <v>0</v>
      </c>
      <c r="O8" s="2">
        <v>18</v>
      </c>
      <c r="P8" s="1">
        <v>1</v>
      </c>
      <c r="Q8" s="2">
        <v>0</v>
      </c>
      <c r="R8" s="1"/>
      <c r="S8" s="4"/>
      <c r="T8" s="4"/>
      <c r="U8" s="5"/>
      <c r="V8" s="5"/>
      <c r="W8" s="22"/>
      <c r="X8" s="22"/>
    </row>
    <row r="9" spans="1:25" ht="31.95" customHeight="1" x14ac:dyDescent="0.25">
      <c r="A9" s="16" t="s">
        <v>175</v>
      </c>
      <c r="B9" s="2">
        <v>14504</v>
      </c>
      <c r="C9" s="1" t="s">
        <v>361</v>
      </c>
      <c r="D9" s="1" t="s">
        <v>566</v>
      </c>
      <c r="E9" s="1" t="s">
        <v>595</v>
      </c>
      <c r="F9" s="1" t="s">
        <v>775</v>
      </c>
      <c r="G9" s="1" t="s">
        <v>921</v>
      </c>
      <c r="H9" s="2">
        <v>1</v>
      </c>
      <c r="I9" s="2">
        <f t="shared" ca="1" si="0"/>
        <v>14</v>
      </c>
      <c r="J9" s="1" t="s">
        <v>984</v>
      </c>
      <c r="K9" s="1" t="s">
        <v>991</v>
      </c>
      <c r="L9" s="1" t="s">
        <v>152</v>
      </c>
      <c r="M9" s="1" t="s">
        <v>1090</v>
      </c>
      <c r="N9" s="2">
        <v>0</v>
      </c>
      <c r="O9" s="2">
        <v>18</v>
      </c>
      <c r="P9" s="1">
        <v>1</v>
      </c>
      <c r="Q9" s="2">
        <v>0</v>
      </c>
      <c r="R9" s="1"/>
      <c r="S9" s="4"/>
      <c r="T9" s="4"/>
      <c r="U9" s="5"/>
      <c r="V9" s="5"/>
      <c r="W9" s="22"/>
      <c r="X9" s="22"/>
    </row>
    <row r="10" spans="1:25" ht="31.95" customHeight="1" x14ac:dyDescent="0.25">
      <c r="A10" s="16" t="s">
        <v>175</v>
      </c>
      <c r="B10" s="2">
        <v>14831</v>
      </c>
      <c r="C10" s="1" t="s">
        <v>371</v>
      </c>
      <c r="D10" s="1" t="s">
        <v>576</v>
      </c>
      <c r="E10" s="1" t="s">
        <v>593</v>
      </c>
      <c r="F10" s="1" t="s">
        <v>785</v>
      </c>
      <c r="G10" s="1" t="s">
        <v>939</v>
      </c>
      <c r="H10" s="2">
        <v>1</v>
      </c>
      <c r="I10" s="2">
        <f t="shared" ca="1" si="0"/>
        <v>13</v>
      </c>
      <c r="J10" s="1" t="s">
        <v>956</v>
      </c>
      <c r="K10" s="1" t="s">
        <v>991</v>
      </c>
      <c r="L10" s="1" t="s">
        <v>162</v>
      </c>
      <c r="M10" s="1" t="s">
        <v>1096</v>
      </c>
      <c r="N10" s="2">
        <v>5</v>
      </c>
      <c r="O10" s="2">
        <v>18</v>
      </c>
      <c r="P10" s="1">
        <v>1</v>
      </c>
      <c r="Q10" s="2">
        <v>1</v>
      </c>
      <c r="R10" s="1">
        <v>9</v>
      </c>
      <c r="S10" s="4"/>
      <c r="T10" s="4"/>
      <c r="U10" s="5"/>
      <c r="V10" s="5"/>
      <c r="W10" s="22"/>
      <c r="X10" s="22"/>
    </row>
    <row r="11" spans="1:25" ht="31.95" customHeight="1" x14ac:dyDescent="0.25">
      <c r="A11" s="16" t="s">
        <v>175</v>
      </c>
      <c r="B11" s="2">
        <v>14726</v>
      </c>
      <c r="C11" s="1" t="s">
        <v>368</v>
      </c>
      <c r="D11" s="1" t="s">
        <v>573</v>
      </c>
      <c r="E11" s="1" t="s">
        <v>593</v>
      </c>
      <c r="F11" s="1" t="s">
        <v>782</v>
      </c>
      <c r="G11" s="1" t="s">
        <v>936</v>
      </c>
      <c r="H11" s="2">
        <v>1</v>
      </c>
      <c r="I11" s="2">
        <f t="shared" ca="1" si="0"/>
        <v>12</v>
      </c>
      <c r="J11" s="1" t="s">
        <v>955</v>
      </c>
      <c r="K11" s="1" t="s">
        <v>991</v>
      </c>
      <c r="L11" s="1" t="s">
        <v>159</v>
      </c>
      <c r="M11" s="1" t="s">
        <v>1074</v>
      </c>
      <c r="N11" s="2">
        <v>0</v>
      </c>
      <c r="O11" s="2">
        <v>18</v>
      </c>
      <c r="P11" s="1">
        <v>2</v>
      </c>
      <c r="Q11" s="2">
        <v>2</v>
      </c>
      <c r="R11" s="1" t="s">
        <v>1165</v>
      </c>
      <c r="S11" s="4"/>
      <c r="T11" s="4"/>
      <c r="U11" s="5"/>
      <c r="V11" s="5"/>
      <c r="W11" s="22"/>
      <c r="X11" s="22"/>
    </row>
    <row r="12" spans="1:25" ht="31.95" customHeight="1" x14ac:dyDescent="0.25">
      <c r="A12" s="16" t="s">
        <v>175</v>
      </c>
      <c r="B12" s="2">
        <v>15097</v>
      </c>
      <c r="C12" s="1" t="s">
        <v>374</v>
      </c>
      <c r="D12" s="1" t="s">
        <v>579</v>
      </c>
      <c r="E12" s="1" t="s">
        <v>594</v>
      </c>
      <c r="F12" s="1" t="s">
        <v>788</v>
      </c>
      <c r="G12" s="1" t="s">
        <v>941</v>
      </c>
      <c r="H12" s="2">
        <v>1</v>
      </c>
      <c r="I12" s="2">
        <f t="shared" ca="1" si="0"/>
        <v>10</v>
      </c>
      <c r="J12" s="1" t="s">
        <v>955</v>
      </c>
      <c r="K12" s="1" t="s">
        <v>992</v>
      </c>
      <c r="L12" s="1" t="s">
        <v>164</v>
      </c>
      <c r="M12" s="1" t="s">
        <v>1094</v>
      </c>
      <c r="N12" s="2">
        <v>0</v>
      </c>
      <c r="O12" s="2">
        <v>18</v>
      </c>
      <c r="P12" s="1">
        <v>3</v>
      </c>
      <c r="Q12" s="2">
        <v>0</v>
      </c>
      <c r="R12" s="1"/>
      <c r="S12" s="4"/>
      <c r="T12" s="4"/>
      <c r="U12" s="5"/>
      <c r="V12" s="5"/>
      <c r="W12" s="22"/>
      <c r="X12" s="22"/>
    </row>
    <row r="13" spans="1:25" ht="31.95" customHeight="1" x14ac:dyDescent="0.25">
      <c r="A13" s="17" t="s">
        <v>176</v>
      </c>
      <c r="B13" s="2">
        <v>14561</v>
      </c>
      <c r="C13" s="1" t="s">
        <v>364</v>
      </c>
      <c r="D13" s="1" t="s">
        <v>569</v>
      </c>
      <c r="E13" s="1" t="s">
        <v>593</v>
      </c>
      <c r="F13" s="1" t="s">
        <v>778</v>
      </c>
      <c r="G13" s="1" t="s">
        <v>932</v>
      </c>
      <c r="H13" s="2">
        <v>1</v>
      </c>
      <c r="I13" s="2">
        <f t="shared" ca="1" si="0"/>
        <v>15</v>
      </c>
      <c r="J13" s="1" t="s">
        <v>974</v>
      </c>
      <c r="K13" s="1" t="s">
        <v>991</v>
      </c>
      <c r="L13" s="1" t="s">
        <v>155</v>
      </c>
      <c r="M13" s="1" t="s">
        <v>1091</v>
      </c>
      <c r="N13" s="2">
        <v>0</v>
      </c>
      <c r="O13" s="2">
        <v>18</v>
      </c>
      <c r="P13" s="1">
        <v>1</v>
      </c>
      <c r="Q13" s="2">
        <v>1</v>
      </c>
      <c r="R13" s="1">
        <v>7</v>
      </c>
      <c r="S13" s="4"/>
      <c r="T13" s="4"/>
      <c r="U13" s="5"/>
      <c r="V13" s="5"/>
      <c r="W13" s="22"/>
      <c r="X13" s="22"/>
    </row>
    <row r="14" spans="1:25" ht="31.95" customHeight="1" x14ac:dyDescent="0.25">
      <c r="A14" s="17" t="s">
        <v>176</v>
      </c>
      <c r="B14" s="2">
        <v>15493</v>
      </c>
      <c r="C14" s="1" t="s">
        <v>381</v>
      </c>
      <c r="D14" s="1" t="s">
        <v>586</v>
      </c>
      <c r="E14" s="1" t="s">
        <v>593</v>
      </c>
      <c r="F14" s="1" t="s">
        <v>795</v>
      </c>
      <c r="G14" s="1" t="s">
        <v>947</v>
      </c>
      <c r="H14" s="2">
        <v>0</v>
      </c>
      <c r="I14" s="2">
        <f t="shared" ca="1" si="0"/>
        <v>6</v>
      </c>
      <c r="J14" s="1" t="s">
        <v>983</v>
      </c>
      <c r="K14" s="1" t="s">
        <v>991</v>
      </c>
      <c r="L14" s="1"/>
      <c r="M14" s="1" t="s">
        <v>1100</v>
      </c>
      <c r="N14" s="2">
        <v>5</v>
      </c>
      <c r="O14" s="2">
        <v>18</v>
      </c>
      <c r="P14" s="1">
        <v>2</v>
      </c>
      <c r="Q14" s="2">
        <v>1</v>
      </c>
      <c r="R14" s="1">
        <v>11</v>
      </c>
      <c r="S14" s="4"/>
      <c r="T14" s="4"/>
      <c r="U14" s="5"/>
      <c r="V14" s="5"/>
      <c r="W14" s="22"/>
      <c r="X14" s="22"/>
    </row>
    <row r="15" spans="1:25" ht="31.95" customHeight="1" x14ac:dyDescent="0.25">
      <c r="A15" s="18" t="s">
        <v>174</v>
      </c>
      <c r="B15" s="2">
        <v>15934</v>
      </c>
      <c r="C15" s="1" t="s">
        <v>385</v>
      </c>
      <c r="D15" s="1" t="s">
        <v>590</v>
      </c>
      <c r="E15" s="1" t="s">
        <v>593</v>
      </c>
      <c r="F15" s="1" t="s">
        <v>799</v>
      </c>
      <c r="G15" s="1" t="s">
        <v>950</v>
      </c>
      <c r="H15" s="2">
        <v>1</v>
      </c>
      <c r="I15" s="2">
        <f t="shared" ca="1" si="0"/>
        <v>12</v>
      </c>
      <c r="J15" s="1" t="s">
        <v>975</v>
      </c>
      <c r="K15" s="1" t="s">
        <v>992</v>
      </c>
      <c r="L15" s="1" t="s">
        <v>172</v>
      </c>
      <c r="M15" s="1" t="s">
        <v>1097</v>
      </c>
      <c r="N15" s="2">
        <v>0</v>
      </c>
      <c r="O15" s="2">
        <v>18</v>
      </c>
      <c r="P15" s="1">
        <v>2</v>
      </c>
      <c r="Q15" s="2">
        <v>2</v>
      </c>
      <c r="R15" s="1" t="s">
        <v>1169</v>
      </c>
      <c r="S15" s="4"/>
      <c r="T15" s="4"/>
      <c r="U15" s="5"/>
      <c r="V15" s="5"/>
      <c r="W15" s="22"/>
      <c r="X15" s="22"/>
    </row>
    <row r="16" spans="1:25" ht="31.95" customHeight="1" x14ac:dyDescent="0.25">
      <c r="A16" s="18" t="s">
        <v>174</v>
      </c>
      <c r="B16" s="2">
        <v>14955</v>
      </c>
      <c r="C16" s="1" t="s">
        <v>372</v>
      </c>
      <c r="D16" s="1" t="s">
        <v>577</v>
      </c>
      <c r="E16" s="1" t="s">
        <v>593</v>
      </c>
      <c r="F16" s="1" t="s">
        <v>786</v>
      </c>
      <c r="G16" s="1" t="s">
        <v>940</v>
      </c>
      <c r="H16" s="2">
        <v>1</v>
      </c>
      <c r="I16" s="2">
        <f t="shared" ca="1" si="0"/>
        <v>11</v>
      </c>
      <c r="J16" s="1" t="s">
        <v>954</v>
      </c>
      <c r="K16" s="1" t="s">
        <v>993</v>
      </c>
      <c r="L16" s="1" t="s">
        <v>1018</v>
      </c>
      <c r="M16" s="1" t="s">
        <v>1074</v>
      </c>
      <c r="N16" s="2">
        <v>0</v>
      </c>
      <c r="O16" s="2">
        <v>18</v>
      </c>
      <c r="P16" s="1">
        <v>2</v>
      </c>
      <c r="Q16" s="2">
        <v>1</v>
      </c>
      <c r="R16" s="1">
        <v>3</v>
      </c>
      <c r="S16" s="4"/>
      <c r="T16" s="4"/>
      <c r="U16" s="5"/>
      <c r="V16" s="5"/>
      <c r="W16" s="22"/>
      <c r="X16" s="22"/>
    </row>
    <row r="17" spans="1:24" ht="31.95" customHeight="1" x14ac:dyDescent="0.25">
      <c r="A17" s="18" t="s">
        <v>174</v>
      </c>
      <c r="B17" s="2">
        <v>14376</v>
      </c>
      <c r="C17" s="1" t="s">
        <v>359</v>
      </c>
      <c r="D17" s="1" t="s">
        <v>564</v>
      </c>
      <c r="E17" s="1" t="s">
        <v>594</v>
      </c>
      <c r="F17" s="1" t="s">
        <v>773</v>
      </c>
      <c r="G17" s="1" t="s">
        <v>928</v>
      </c>
      <c r="H17" s="2">
        <v>0</v>
      </c>
      <c r="I17" s="2">
        <f t="shared" ca="1" si="0"/>
        <v>8</v>
      </c>
      <c r="J17" s="1" t="s">
        <v>954</v>
      </c>
      <c r="K17" s="1" t="s">
        <v>991</v>
      </c>
      <c r="L17" s="1" t="s">
        <v>150</v>
      </c>
      <c r="M17" s="1" t="s">
        <v>1088</v>
      </c>
      <c r="N17" s="2">
        <v>0</v>
      </c>
      <c r="O17" s="2">
        <v>18</v>
      </c>
      <c r="P17" s="1">
        <v>1</v>
      </c>
      <c r="Q17" s="2">
        <v>0</v>
      </c>
      <c r="R17" s="1"/>
      <c r="S17" s="4"/>
      <c r="T17" s="4"/>
      <c r="U17" s="5"/>
      <c r="V17" s="5"/>
      <c r="W17" s="22"/>
      <c r="X17" s="22"/>
    </row>
    <row r="18" spans="1:24" ht="31.95" customHeight="1" x14ac:dyDescent="0.25">
      <c r="A18" s="18" t="s">
        <v>174</v>
      </c>
      <c r="B18" s="2">
        <v>15475</v>
      </c>
      <c r="C18" s="1" t="s">
        <v>380</v>
      </c>
      <c r="D18" s="1" t="s">
        <v>585</v>
      </c>
      <c r="E18" s="1" t="s">
        <v>593</v>
      </c>
      <c r="F18" s="1" t="s">
        <v>794</v>
      </c>
      <c r="G18" s="1" t="s">
        <v>946</v>
      </c>
      <c r="H18" s="2">
        <v>0</v>
      </c>
      <c r="I18" s="2">
        <f t="shared" ca="1" si="0"/>
        <v>7</v>
      </c>
      <c r="J18" s="1" t="s">
        <v>980</v>
      </c>
      <c r="K18" s="1" t="s">
        <v>993</v>
      </c>
      <c r="L18" s="1" t="s">
        <v>168</v>
      </c>
      <c r="M18" s="1" t="s">
        <v>1099</v>
      </c>
      <c r="N18" s="2">
        <v>0</v>
      </c>
      <c r="O18" s="2">
        <v>18</v>
      </c>
      <c r="P18" s="1">
        <v>2</v>
      </c>
      <c r="Q18" s="2">
        <v>2</v>
      </c>
      <c r="R18" s="1" t="s">
        <v>1168</v>
      </c>
      <c r="S18" s="4"/>
      <c r="T18" s="4"/>
      <c r="U18" s="5"/>
      <c r="V18" s="5"/>
      <c r="W18" s="22"/>
      <c r="X18" s="22"/>
    </row>
    <row r="19" spans="1:24" ht="31.95" customHeight="1" x14ac:dyDescent="0.25">
      <c r="A19" s="18" t="s">
        <v>174</v>
      </c>
      <c r="B19" s="2">
        <v>11475</v>
      </c>
      <c r="C19" s="1" t="s">
        <v>298</v>
      </c>
      <c r="D19" s="1" t="s">
        <v>503</v>
      </c>
      <c r="E19" s="1" t="s">
        <v>593</v>
      </c>
      <c r="F19" s="1" t="s">
        <v>712</v>
      </c>
      <c r="G19" s="1" t="s">
        <v>892</v>
      </c>
      <c r="H19" s="2">
        <v>0</v>
      </c>
      <c r="I19" s="2">
        <f t="shared" ca="1" si="0"/>
        <v>2</v>
      </c>
      <c r="J19" s="1" t="s">
        <v>975</v>
      </c>
      <c r="K19" s="1" t="s">
        <v>991</v>
      </c>
      <c r="L19" s="1"/>
      <c r="M19" s="1" t="s">
        <v>1055</v>
      </c>
      <c r="N19" s="2">
        <v>0</v>
      </c>
      <c r="O19" s="2">
        <v>18</v>
      </c>
      <c r="P19" s="1">
        <v>2</v>
      </c>
      <c r="Q19" s="2">
        <v>0</v>
      </c>
      <c r="R19" s="1"/>
      <c r="S19" s="4"/>
      <c r="T19" s="4"/>
      <c r="U19" s="5"/>
      <c r="V19" s="5"/>
      <c r="W19" s="22"/>
      <c r="X19" s="22"/>
    </row>
    <row r="20" spans="1:24" ht="31.95" customHeight="1" x14ac:dyDescent="0.25">
      <c r="A20" s="19" t="s">
        <v>180</v>
      </c>
      <c r="B20" s="2">
        <v>14648</v>
      </c>
      <c r="C20" s="1" t="s">
        <v>366</v>
      </c>
      <c r="D20" s="1" t="s">
        <v>571</v>
      </c>
      <c r="E20" s="1" t="s">
        <v>593</v>
      </c>
      <c r="F20" s="1" t="s">
        <v>780</v>
      </c>
      <c r="G20" s="1" t="s">
        <v>934</v>
      </c>
      <c r="H20" s="2">
        <v>1</v>
      </c>
      <c r="I20" s="2">
        <f t="shared" ca="1" si="0"/>
        <v>12</v>
      </c>
      <c r="J20" s="1" t="s">
        <v>970</v>
      </c>
      <c r="K20" s="1" t="s">
        <v>991</v>
      </c>
      <c r="L20" s="1" t="s">
        <v>157</v>
      </c>
      <c r="M20" s="1" t="s">
        <v>1086</v>
      </c>
      <c r="N20" s="2">
        <v>5</v>
      </c>
      <c r="O20" s="2">
        <v>18</v>
      </c>
      <c r="P20" s="1">
        <v>1</v>
      </c>
      <c r="Q20" s="2">
        <v>2</v>
      </c>
      <c r="R20" s="1" t="s">
        <v>1164</v>
      </c>
      <c r="S20" s="4"/>
      <c r="T20" s="4"/>
      <c r="U20" s="5"/>
      <c r="V20" s="5"/>
      <c r="W20" s="22"/>
      <c r="X20" s="22"/>
    </row>
    <row r="21" spans="1:24" ht="31.95" customHeight="1" x14ac:dyDescent="0.25">
      <c r="A21" s="19" t="s">
        <v>180</v>
      </c>
      <c r="B21" s="2">
        <v>14783</v>
      </c>
      <c r="C21" s="1" t="s">
        <v>370</v>
      </c>
      <c r="D21" s="1" t="s">
        <v>575</v>
      </c>
      <c r="E21" s="1" t="s">
        <v>593</v>
      </c>
      <c r="F21" s="1" t="s">
        <v>784</v>
      </c>
      <c r="G21" s="1" t="s">
        <v>938</v>
      </c>
      <c r="H21" s="2">
        <v>1</v>
      </c>
      <c r="I21" s="2">
        <f t="shared" ca="1" si="0"/>
        <v>11</v>
      </c>
      <c r="J21" s="1" t="s">
        <v>966</v>
      </c>
      <c r="K21" s="1" t="s">
        <v>992</v>
      </c>
      <c r="L21" s="1" t="s">
        <v>161</v>
      </c>
      <c r="M21" s="1" t="s">
        <v>1095</v>
      </c>
      <c r="N21" s="2">
        <v>0</v>
      </c>
      <c r="O21" s="2">
        <v>18</v>
      </c>
      <c r="P21" s="1">
        <v>3</v>
      </c>
      <c r="Q21" s="2">
        <v>3</v>
      </c>
      <c r="R21" s="1" t="s">
        <v>1166</v>
      </c>
      <c r="S21" s="4"/>
      <c r="T21" s="4"/>
      <c r="U21" s="5"/>
      <c r="V21" s="5"/>
      <c r="W21" s="22"/>
      <c r="X21" s="22"/>
    </row>
    <row r="22" spans="1:24" ht="31.95" customHeight="1" x14ac:dyDescent="0.25">
      <c r="A22" s="19" t="s">
        <v>180</v>
      </c>
      <c r="B22" s="2">
        <v>14594</v>
      </c>
      <c r="C22" s="1" t="s">
        <v>365</v>
      </c>
      <c r="D22" s="1" t="s">
        <v>570</v>
      </c>
      <c r="E22" s="1" t="s">
        <v>593</v>
      </c>
      <c r="F22" s="1" t="s">
        <v>779</v>
      </c>
      <c r="G22" s="1" t="s">
        <v>933</v>
      </c>
      <c r="H22" s="2">
        <v>0</v>
      </c>
      <c r="I22" s="2">
        <f t="shared" ca="1" si="0"/>
        <v>8</v>
      </c>
      <c r="J22" s="1" t="s">
        <v>966</v>
      </c>
      <c r="K22" s="1" t="s">
        <v>992</v>
      </c>
      <c r="L22" s="1" t="s">
        <v>156</v>
      </c>
      <c r="M22" s="1" t="s">
        <v>1092</v>
      </c>
      <c r="N22" s="2">
        <v>0</v>
      </c>
      <c r="O22" s="2">
        <v>18</v>
      </c>
      <c r="P22" s="1">
        <v>1</v>
      </c>
      <c r="Q22" s="2">
        <v>1</v>
      </c>
      <c r="R22" s="1">
        <v>12</v>
      </c>
      <c r="S22" s="4"/>
      <c r="T22" s="4"/>
      <c r="U22" s="5"/>
      <c r="V22" s="5"/>
      <c r="W22" s="22"/>
      <c r="X22" s="22"/>
    </row>
    <row r="23" spans="1:24" ht="31.95" customHeight="1" x14ac:dyDescent="0.25">
      <c r="A23" s="20" t="s">
        <v>177</v>
      </c>
      <c r="B23" s="2">
        <v>13857</v>
      </c>
      <c r="C23" s="1" t="s">
        <v>349</v>
      </c>
      <c r="D23" s="1" t="s">
        <v>554</v>
      </c>
      <c r="E23" s="1" t="s">
        <v>593</v>
      </c>
      <c r="F23" s="1" t="s">
        <v>763</v>
      </c>
      <c r="G23" s="1" t="s">
        <v>921</v>
      </c>
      <c r="H23" s="2">
        <v>1</v>
      </c>
      <c r="I23" s="2">
        <f t="shared" ca="1" si="0"/>
        <v>14</v>
      </c>
      <c r="J23" s="1" t="s">
        <v>969</v>
      </c>
      <c r="K23" s="1" t="s">
        <v>992</v>
      </c>
      <c r="L23" s="1" t="s">
        <v>142</v>
      </c>
      <c r="M23" s="1" t="s">
        <v>1081</v>
      </c>
      <c r="N23" s="2">
        <v>0</v>
      </c>
      <c r="O23" s="2">
        <v>18</v>
      </c>
      <c r="P23" s="1">
        <v>1</v>
      </c>
      <c r="Q23" s="2">
        <v>0</v>
      </c>
      <c r="R23" s="1"/>
      <c r="S23" s="4"/>
      <c r="T23" s="4"/>
      <c r="U23" s="5"/>
      <c r="V23" s="5"/>
      <c r="W23" s="22"/>
      <c r="X23" s="22"/>
    </row>
    <row r="24" spans="1:24" ht="31.95" customHeight="1" x14ac:dyDescent="0.25">
      <c r="A24" s="20" t="s">
        <v>177</v>
      </c>
      <c r="B24" s="2">
        <v>15617</v>
      </c>
      <c r="C24" s="1" t="s">
        <v>383</v>
      </c>
      <c r="D24" s="1" t="s">
        <v>588</v>
      </c>
      <c r="E24" s="1" t="s">
        <v>595</v>
      </c>
      <c r="F24" s="1" t="s">
        <v>797</v>
      </c>
      <c r="G24" s="1" t="s">
        <v>949</v>
      </c>
      <c r="H24" s="2">
        <v>0</v>
      </c>
      <c r="I24" s="2">
        <f t="shared" ca="1" si="0"/>
        <v>3</v>
      </c>
      <c r="J24" s="1" t="s">
        <v>959</v>
      </c>
      <c r="K24" s="1" t="s">
        <v>992</v>
      </c>
      <c r="L24" s="1" t="s">
        <v>170</v>
      </c>
      <c r="M24" s="1" t="s">
        <v>1102</v>
      </c>
      <c r="N24" s="2">
        <v>5</v>
      </c>
      <c r="O24" s="2">
        <v>18</v>
      </c>
      <c r="P24" s="1">
        <v>2</v>
      </c>
      <c r="Q24" s="2">
        <v>0</v>
      </c>
      <c r="R24" s="1"/>
      <c r="S24" s="4"/>
      <c r="T24" s="4"/>
      <c r="U24" s="5"/>
      <c r="V24" s="5"/>
      <c r="W24" s="22"/>
      <c r="X24" s="22"/>
    </row>
    <row r="25" spans="1:24" ht="31.95" customHeight="1" x14ac:dyDescent="0.25">
      <c r="A25" s="21" t="s">
        <v>178</v>
      </c>
      <c r="B25" s="2">
        <v>15096</v>
      </c>
      <c r="C25" s="1" t="s">
        <v>373</v>
      </c>
      <c r="D25" s="1" t="s">
        <v>578</v>
      </c>
      <c r="E25" s="1" t="s">
        <v>593</v>
      </c>
      <c r="F25" s="1" t="s">
        <v>787</v>
      </c>
      <c r="G25" s="1" t="s">
        <v>940</v>
      </c>
      <c r="H25" s="2">
        <v>1</v>
      </c>
      <c r="I25" s="2">
        <f t="shared" ca="1" si="0"/>
        <v>11</v>
      </c>
      <c r="J25" s="1" t="s">
        <v>963</v>
      </c>
      <c r="K25" s="1" t="s">
        <v>991</v>
      </c>
      <c r="L25" s="1" t="s">
        <v>163</v>
      </c>
      <c r="M25" s="1" t="s">
        <v>1094</v>
      </c>
      <c r="N25" s="2">
        <v>0</v>
      </c>
      <c r="O25" s="2">
        <v>18</v>
      </c>
      <c r="P25" s="1">
        <v>1</v>
      </c>
      <c r="Q25" s="2">
        <v>1</v>
      </c>
      <c r="R25" s="1">
        <v>10</v>
      </c>
      <c r="S25" s="4"/>
      <c r="T25" s="4"/>
      <c r="U25" s="5"/>
      <c r="V25" s="5"/>
      <c r="W25" s="22"/>
      <c r="X25" s="22"/>
    </row>
    <row r="26" spans="1:24" ht="31.95" customHeight="1" x14ac:dyDescent="0.25">
      <c r="A26" s="21" t="s">
        <v>178</v>
      </c>
      <c r="B26" s="2">
        <v>15245</v>
      </c>
      <c r="C26" s="1" t="s">
        <v>377</v>
      </c>
      <c r="D26" s="1" t="s">
        <v>582</v>
      </c>
      <c r="E26" s="1" t="s">
        <v>593</v>
      </c>
      <c r="F26" s="1" t="s">
        <v>791</v>
      </c>
      <c r="G26" s="1" t="s">
        <v>943</v>
      </c>
      <c r="H26" s="2">
        <v>1</v>
      </c>
      <c r="I26" s="2">
        <f t="shared" ca="1" si="0"/>
        <v>10</v>
      </c>
      <c r="J26" s="1" t="s">
        <v>962</v>
      </c>
      <c r="K26" s="1" t="s">
        <v>991</v>
      </c>
      <c r="L26" s="1" t="s">
        <v>1019</v>
      </c>
      <c r="M26" s="1" t="s">
        <v>1097</v>
      </c>
      <c r="N26" s="2">
        <v>0</v>
      </c>
      <c r="O26" s="2">
        <v>18</v>
      </c>
      <c r="P26" s="1">
        <v>1</v>
      </c>
      <c r="Q26" s="2">
        <v>1</v>
      </c>
      <c r="R26" s="1">
        <v>8</v>
      </c>
      <c r="S26" s="4"/>
      <c r="T26" s="4"/>
      <c r="U26" s="5"/>
      <c r="V26" s="5"/>
      <c r="W26" s="22"/>
      <c r="X26" s="22"/>
    </row>
    <row r="27" spans="1:24" ht="31.95" customHeight="1" x14ac:dyDescent="0.25">
      <c r="A27" s="21" t="s">
        <v>178</v>
      </c>
      <c r="B27" s="2">
        <v>15162</v>
      </c>
      <c r="C27" s="1" t="s">
        <v>376</v>
      </c>
      <c r="D27" s="1" t="s">
        <v>581</v>
      </c>
      <c r="E27" s="1" t="s">
        <v>593</v>
      </c>
      <c r="F27" s="1" t="s">
        <v>790</v>
      </c>
      <c r="G27" s="1" t="s">
        <v>942</v>
      </c>
      <c r="H27" s="2">
        <v>0</v>
      </c>
      <c r="I27" s="2">
        <f t="shared" ca="1" si="0"/>
        <v>6</v>
      </c>
      <c r="J27" s="1" t="s">
        <v>962</v>
      </c>
      <c r="K27" s="1" t="s">
        <v>991</v>
      </c>
      <c r="L27" s="1" t="s">
        <v>166</v>
      </c>
      <c r="M27" s="1" t="s">
        <v>1066</v>
      </c>
      <c r="N27" s="2">
        <v>5</v>
      </c>
      <c r="O27" s="2">
        <v>18</v>
      </c>
      <c r="P27" s="1">
        <v>2</v>
      </c>
      <c r="Q27" s="2">
        <v>0</v>
      </c>
      <c r="R27" s="1"/>
      <c r="S27" s="4"/>
      <c r="T27" s="4"/>
      <c r="U27" s="5"/>
      <c r="V27" s="5"/>
      <c r="W27" s="22"/>
      <c r="X27" s="22"/>
    </row>
    <row r="28" spans="1:24" ht="31.95" customHeight="1" x14ac:dyDescent="0.25">
      <c r="A28" s="21" t="s">
        <v>178</v>
      </c>
      <c r="B28" s="2">
        <v>15469</v>
      </c>
      <c r="C28" s="1" t="s">
        <v>378</v>
      </c>
      <c r="D28" s="1" t="s">
        <v>583</v>
      </c>
      <c r="E28" s="1" t="s">
        <v>593</v>
      </c>
      <c r="F28" s="1" t="s">
        <v>792</v>
      </c>
      <c r="G28" s="1" t="s">
        <v>944</v>
      </c>
      <c r="H28" s="2">
        <v>0</v>
      </c>
      <c r="I28" s="2">
        <f t="shared" ca="1" si="0"/>
        <v>2</v>
      </c>
      <c r="J28" s="1" t="s">
        <v>963</v>
      </c>
      <c r="K28" s="1" t="s">
        <v>991</v>
      </c>
      <c r="L28" s="1" t="s">
        <v>1020</v>
      </c>
      <c r="M28" s="1" t="s">
        <v>1098</v>
      </c>
      <c r="N28" s="2">
        <v>0</v>
      </c>
      <c r="O28" s="2">
        <v>18</v>
      </c>
      <c r="P28" s="1">
        <v>2</v>
      </c>
      <c r="Q28" s="2">
        <v>2</v>
      </c>
      <c r="R28" s="1" t="s">
        <v>1167</v>
      </c>
      <c r="S28" s="4"/>
      <c r="T28" s="4"/>
      <c r="U28" s="5"/>
      <c r="V28" s="5"/>
      <c r="W28" s="22"/>
      <c r="X28" s="22"/>
    </row>
    <row r="29" spans="1:24" ht="31.95" customHeight="1" x14ac:dyDescent="0.25">
      <c r="A29" s="21" t="s">
        <v>178</v>
      </c>
      <c r="B29" s="2">
        <v>15951</v>
      </c>
      <c r="C29" s="1" t="s">
        <v>386</v>
      </c>
      <c r="D29" s="1" t="s">
        <v>591</v>
      </c>
      <c r="E29" s="1" t="s">
        <v>593</v>
      </c>
      <c r="F29" s="1" t="s">
        <v>800</v>
      </c>
      <c r="G29" s="1" t="s">
        <v>951</v>
      </c>
      <c r="H29" s="2">
        <v>0</v>
      </c>
      <c r="I29" s="2">
        <f t="shared" ca="1" si="0"/>
        <v>2</v>
      </c>
      <c r="J29" s="1" t="s">
        <v>962</v>
      </c>
      <c r="K29" s="1" t="s">
        <v>991</v>
      </c>
      <c r="L29" s="1"/>
      <c r="M29" s="1" t="s">
        <v>1104</v>
      </c>
      <c r="N29" s="2">
        <v>0</v>
      </c>
      <c r="O29" s="2">
        <v>18</v>
      </c>
      <c r="P29" s="1">
        <v>3</v>
      </c>
      <c r="Q29" s="2">
        <v>2</v>
      </c>
      <c r="R29" s="1" t="s">
        <v>1158</v>
      </c>
      <c r="S29" s="4"/>
      <c r="T29" s="4"/>
      <c r="U29" s="5"/>
      <c r="V29" s="5"/>
      <c r="W29" s="22"/>
      <c r="X29" s="22"/>
    </row>
    <row r="30" spans="1:24" ht="31.95" customHeight="1" x14ac:dyDescent="0.3">
      <c r="S30" s="14">
        <f>COUNTBLANK(S2:S29)</f>
        <v>28</v>
      </c>
      <c r="T30" s="9" t="s">
        <v>1189</v>
      </c>
    </row>
    <row r="31" spans="1:24" ht="31.95" customHeight="1" x14ac:dyDescent="0.3">
      <c r="S31" s="13">
        <f>COUNTA(S2:S29)</f>
        <v>0</v>
      </c>
      <c r="T31" s="11" t="s">
        <v>1190</v>
      </c>
    </row>
    <row r="32" spans="1:24" ht="31.95" customHeight="1" x14ac:dyDescent="0.3">
      <c r="S32" s="13">
        <f>COUNTA(S9:S29)/(COUNTBLANK(S9:S29)+COUNTA(S9:S29))</f>
        <v>0</v>
      </c>
      <c r="T32" s="12" t="s">
        <v>1191</v>
      </c>
    </row>
  </sheetData>
  <sortState xmlns:xlrd2="http://schemas.microsoft.com/office/spreadsheetml/2017/richdata2" ref="A2:V32">
    <sortCondition ref="A2:A32"/>
    <sortCondition descending="1" ref="I2:I32"/>
  </sortState>
  <conditionalFormatting sqref="K1:K6">
    <cfRule type="containsText" dxfId="8" priority="18" stopIfTrue="1" operator="containsText" text="red">
      <formula>NOT(ISERROR(SEARCH("red",K1)))</formula>
    </cfRule>
  </conditionalFormatting>
  <conditionalFormatting sqref="K1:K19">
    <cfRule type="containsText" dxfId="7" priority="12" stopIfTrue="1" operator="containsText" text="green">
      <formula>NOT(ISERROR(SEARCH("green",K1)))</formula>
    </cfRule>
  </conditionalFormatting>
  <conditionalFormatting sqref="K1:K22">
    <cfRule type="containsText" dxfId="6" priority="9" stopIfTrue="1" operator="containsText" text="amber">
      <formula>NOT(ISERROR(SEARCH("amber",K1)))</formula>
    </cfRule>
  </conditionalFormatting>
  <conditionalFormatting sqref="K7:K22">
    <cfRule type="containsText" dxfId="5" priority="8" stopIfTrue="1" operator="containsText" text="red">
      <formula>NOT(ISERROR(SEARCH("red",K7)))</formula>
    </cfRule>
  </conditionalFormatting>
  <conditionalFormatting sqref="K20:K24">
    <cfRule type="containsText" dxfId="4" priority="5" stopIfTrue="1" operator="containsText" text="green">
      <formula>NOT(ISERROR(SEARCH("green",K20)))</formula>
    </cfRule>
  </conditionalFormatting>
  <conditionalFormatting sqref="K23:K24">
    <cfRule type="containsText" dxfId="3" priority="6" stopIfTrue="1" operator="containsText" text="amber">
      <formula>NOT(ISERROR(SEARCH("amber",K23)))</formula>
    </cfRule>
  </conditionalFormatting>
  <conditionalFormatting sqref="K23:K29">
    <cfRule type="containsText" dxfId="2" priority="3" stopIfTrue="1" operator="containsText" text="red">
      <formula>NOT(ISERROR(SEARCH("red",K23)))</formula>
    </cfRule>
  </conditionalFormatting>
  <conditionalFormatting sqref="K25:K29">
    <cfRule type="containsText" dxfId="1" priority="1" stopIfTrue="1" operator="containsText" text="amber">
      <formula>NOT(ISERROR(SEARCH("amber",K25)))</formula>
    </cfRule>
    <cfRule type="containsText" dxfId="0" priority="2" stopIfTrue="1" operator="containsText" text="green">
      <formula>NOT(ISERROR(SEARCH("green",K25)))</formula>
    </cfRule>
  </conditionalFormatting>
  <dataValidations disablePrompts="1" count="5">
    <dataValidation type="list" allowBlank="1" showInputMessage="1" showErrorMessage="1" promptTitle="Score" prompt="Please select from the drop down list." sqref="U7:U11" xr:uid="{8C82E34E-87B9-4C0F-9979-406E7524BF8C}">
      <formula1>$W$2:$W$12</formula1>
    </dataValidation>
    <dataValidation type="list" allowBlank="1" showInputMessage="1" showErrorMessage="1" promptTitle="Score" prompt="Please pick from the drop down list" sqref="S7:S11" xr:uid="{8E49CD53-BF5B-4C42-A146-58E12493434A}">
      <formula1>$W$2:$W$12</formula1>
    </dataValidation>
    <dataValidation type="list" allowBlank="1" showInputMessage="1" showErrorMessage="1" errorTitle="Error" error="You must select from the drop down list" promptTitle="Score" prompt="Please select a score from the list." sqref="U12:U19" xr:uid="{EE8F944B-0464-47F6-9452-721F6A7D7064}">
      <formula1>#REF!</formula1>
    </dataValidation>
    <dataValidation type="list" allowBlank="1" showInputMessage="1" showErrorMessage="1" sqref="W30:W49" xr:uid="{1F9D1251-AEAD-412A-A042-3A4EDAB73CB3}">
      <formula1>$Z$2:$Z$3</formula1>
    </dataValidation>
    <dataValidation type="list" allowBlank="1" showInputMessage="1" showErrorMessage="1" sqref="W2:W29" xr:uid="{849430B6-DC02-4C1E-B1AF-34DD8B5C247E}">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promptTitle="Score" prompt="Please select from the drop doan list." xr:uid="{C78BC374-9B75-4596-A853-300BB8679A64}">
          <x14:formula1>
            <xm:f>'Devon &amp; Cornwall'!$W$2:$W$12</xm:f>
          </x14:formula1>
          <xm:sqref>S2:S6 U2:U6 S20:S29 U20:U29</xm:sqref>
        </x14:dataValidation>
        <x14:dataValidation type="list" allowBlank="1" showInputMessage="1" showErrorMessage="1" promptTitle="Score" prompt="Please select a score from the list." xr:uid="{A8D8391C-E455-4901-A8C8-E33F355F82C6}">
          <x14:formula1>
            <xm:f>'Devon &amp; Cornwall'!$W$2:$W$12</xm:f>
          </x14:formula1>
          <xm:sqref>S12:S19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lcf76f155ced4ddcb4097134ff3c332f xmlns="d981d730-cbae-4e7b-b1b9-e58d358f9b74">
      <Terms xmlns="http://schemas.microsoft.com/office/infopath/2007/PartnerControls"/>
    </lcf76f155ced4ddcb4097134ff3c332f>
    <TaxCatchAll xmlns="a177af71-9a5e-4e96-8998-41ddd644bae2" xsi:nil="true"/>
  </documentManagement>
</p:properties>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4E0942F068A51341811C6031642F533D" ma:contentTypeVersion="21" ma:contentTypeDescription="Create a new document." ma:contentTypeScope="" ma:versionID="c1430d4b37e7a716abd3b85d5d7dcfb3">
  <xsd:schema xmlns:xsd="http://www.w3.org/2001/XMLSchema" xmlns:xs="http://www.w3.org/2001/XMLSchema" xmlns:p="http://schemas.microsoft.com/office/2006/metadata/properties" xmlns:ns2="a177af71-9a5e-4e96-8998-41ddd644bae2" xmlns:ns3="d981d730-cbae-4e7b-b1b9-e58d358f9b74" targetNamespace="http://schemas.microsoft.com/office/2006/metadata/properties" ma:root="true" ma:fieldsID="7299685995cd07d91e16a1c4ef0e4808" ns2:_="" ns3:_="">
    <xsd:import namespace="a177af71-9a5e-4e96-8998-41ddd644bae2"/>
    <xsd:import namespace="d981d730-cbae-4e7b-b1b9-e58d358f9b7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77af71-9a5e-4e96-8998-41ddd644bae2"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c6194d-4d87-4326-a282-018ad32a150b}" ma:internalName="TaxCatchAll" ma:showField="CatchAllData" ma:web="a177af71-9a5e-4e96-8998-41ddd644bae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981d730-cbae-4e7b-b1b9-e58d358f9b7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3db9326-c20c-47d8-91c4-e261cd564b7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A918617C-2EB8-4D13-AB04-4E399D7F449E}">
  <ds:schemaRefs/>
</ds:datastoreItem>
</file>

<file path=customXml/itemProps2.xml><?xml version="1.0" encoding="utf-8"?>
<ds:datastoreItem xmlns:ds="http://schemas.openxmlformats.org/officeDocument/2006/customXml" ds:itemID="{1FFCED2C-0366-46B3-9663-E4B18AF46EE5}">
  <ds:schemaRefs/>
</ds:datastoreItem>
</file>

<file path=customXml/itemProps3.xml><?xml version="1.0" encoding="utf-8"?>
<ds:datastoreItem xmlns:ds="http://schemas.openxmlformats.org/officeDocument/2006/customXml" ds:itemID="{48EDB20E-B18F-4C56-A769-9142FDFEAF68}">
  <ds:schemaRefs/>
</ds:datastoreItem>
</file>

<file path=customXml/itemProps4.xml><?xml version="1.0" encoding="utf-8"?>
<ds:datastoreItem xmlns:ds="http://schemas.openxmlformats.org/officeDocument/2006/customXml" ds:itemID="{360321AB-3F44-4F8D-B294-D77DF92451D7}">
  <ds:schemaRefs>
    <ds:schemaRef ds:uri="http://schemas.microsoft.com/DataMashup"/>
  </ds:schemaRefs>
</ds:datastoreItem>
</file>

<file path=customXml/itemProps5.xml><?xml version="1.0" encoding="utf-8"?>
<ds:datastoreItem xmlns:ds="http://schemas.openxmlformats.org/officeDocument/2006/customXml" ds:itemID="{A4A50323-604F-4DC7-9DFC-ED2D84100228}">
  <ds:schemaRefs/>
</ds:datastoreItem>
</file>

<file path=customXml/itemProps6.xml><?xml version="1.0" encoding="utf-8"?>
<ds:datastoreItem xmlns:ds="http://schemas.openxmlformats.org/officeDocument/2006/customXml" ds:itemID="{489CA0C5-C017-41CC-9441-9049DAECE602}">
  <ds:schemaRefs/>
</ds:datastoreItem>
</file>

<file path=customXml/itemProps7.xml><?xml version="1.0" encoding="utf-8"?>
<ds:datastoreItem xmlns:ds="http://schemas.openxmlformats.org/officeDocument/2006/customXml" ds:itemID="{732AAA28-F206-4D05-B223-F4B9724A8159}">
  <ds:schemaRefs/>
</ds:datastoreItem>
</file>

<file path=customXml/itemProps8.xml><?xml version="1.0" encoding="utf-8"?>
<ds:datastoreItem xmlns:ds="http://schemas.openxmlformats.org/officeDocument/2006/customXml" ds:itemID="{1656521F-1F2F-4813-870B-247F55A5C856}">
  <ds:schemaRefs>
    <ds:schemaRef ds:uri="http://schemas.microsoft.com/office/2006/metadata/properties"/>
    <ds:schemaRef ds:uri="http://schemas.microsoft.com/office/infopath/2007/PartnerControls"/>
    <ds:schemaRef ds:uri="d981d730-cbae-4e7b-b1b9-e58d358f9b74"/>
    <ds:schemaRef ds:uri="a177af71-9a5e-4e96-8998-41ddd644bae2"/>
  </ds:schemaRefs>
</ds:datastoreItem>
</file>

<file path=customXml/itemProps9.xml><?xml version="1.0" encoding="utf-8"?>
<ds:datastoreItem xmlns:ds="http://schemas.openxmlformats.org/officeDocument/2006/customXml" ds:itemID="{922BBEDE-C99B-4731-83FA-17C756D756FF}">
  <ds:schemaRefs/>
</ds:datastoreItem>
</file>

<file path=customXml/itemProps10.xml><?xml version="1.0" encoding="utf-8"?>
<ds:datastoreItem xmlns:ds="http://schemas.openxmlformats.org/officeDocument/2006/customXml" ds:itemID="{448071FA-9DE2-4DC6-9FA4-F9631CC64DB3}">
  <ds:schemaRefs/>
</ds:datastoreItem>
</file>

<file path=customXml/itemProps11.xml><?xml version="1.0" encoding="utf-8"?>
<ds:datastoreItem xmlns:ds="http://schemas.openxmlformats.org/officeDocument/2006/customXml" ds:itemID="{9DC16E1B-3B5E-4924-B857-8806E331CB78}">
  <ds:schemaRefs>
    <ds:schemaRef ds:uri="http://schemas.microsoft.com/sharepoint/v3/contenttype/forms"/>
  </ds:schemaRefs>
</ds:datastoreItem>
</file>

<file path=customXml/itemProps12.xml><?xml version="1.0" encoding="utf-8"?>
<ds:datastoreItem xmlns:ds="http://schemas.openxmlformats.org/officeDocument/2006/customXml" ds:itemID="{FC9A9EDC-02D9-4ADF-B4CA-D62B79DB6316}">
  <ds:schemaRefs/>
</ds:datastoreItem>
</file>

<file path=customXml/itemProps13.xml><?xml version="1.0" encoding="utf-8"?>
<ds:datastoreItem xmlns:ds="http://schemas.openxmlformats.org/officeDocument/2006/customXml" ds:itemID="{81DD89F3-A7E9-453F-A9B4-CA0FFE3BB72C}">
  <ds:schemaRefs/>
</ds:datastoreItem>
</file>

<file path=customXml/itemProps14.xml><?xml version="1.0" encoding="utf-8"?>
<ds:datastoreItem xmlns:ds="http://schemas.openxmlformats.org/officeDocument/2006/customXml" ds:itemID="{8A765310-B46E-4738-AAE0-174AB8FD0FAD}">
  <ds:schemaRefs/>
</ds:datastoreItem>
</file>

<file path=customXml/itemProps15.xml><?xml version="1.0" encoding="utf-8"?>
<ds:datastoreItem xmlns:ds="http://schemas.openxmlformats.org/officeDocument/2006/customXml" ds:itemID="{E56E5E54-F14F-45E9-B17B-5CE88D6599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77af71-9a5e-4e96-8998-41ddd644bae2"/>
    <ds:schemaRef ds:uri="d981d730-cbae-4e7b-b1b9-e58d358f9b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xml><?xml version="1.0" encoding="utf-8"?>
<ds:datastoreItem xmlns:ds="http://schemas.openxmlformats.org/officeDocument/2006/customXml" ds:itemID="{C470EFAA-D06A-477F-9A78-736F0FFC236A}">
  <ds:schemaRefs/>
</ds:datastoreItem>
</file>

<file path=customXml/itemProps17.xml><?xml version="1.0" encoding="utf-8"?>
<ds:datastoreItem xmlns:ds="http://schemas.openxmlformats.org/officeDocument/2006/customXml" ds:itemID="{A43D3886-370B-428F-8106-2BAE6FA6ACC1}">
  <ds:schemaRefs/>
</ds:datastoreItem>
</file>

<file path=customXml/itemProps18.xml><?xml version="1.0" encoding="utf-8"?>
<ds:datastoreItem xmlns:ds="http://schemas.openxmlformats.org/officeDocument/2006/customXml" ds:itemID="{20A1E171-95F0-4AF5-9289-82BF0B1BFB39}">
  <ds:schemaRefs/>
</ds:datastoreItem>
</file>

<file path=customXml/itemProps19.xml><?xml version="1.0" encoding="utf-8"?>
<ds:datastoreItem xmlns:ds="http://schemas.openxmlformats.org/officeDocument/2006/customXml" ds:itemID="{6AF1037C-27E4-4DE4-B2E3-EF3C5D6AB4A0}">
  <ds:schemaRefs/>
</ds:datastoreItem>
</file>

<file path=customXml/itemProps20.xml><?xml version="1.0" encoding="utf-8"?>
<ds:datastoreItem xmlns:ds="http://schemas.openxmlformats.org/officeDocument/2006/customXml" ds:itemID="{2634473C-1B77-44F7-946E-B10D22108EC0}">
  <ds:schemaRefs/>
</ds:datastoreItem>
</file>

<file path=customXml/itemProps21.xml><?xml version="1.0" encoding="utf-8"?>
<ds:datastoreItem xmlns:ds="http://schemas.openxmlformats.org/officeDocument/2006/customXml" ds:itemID="{A5EEF1E4-FD4A-4CE7-8CDA-649480D9741E}">
  <ds:schemaRefs/>
</ds:datastoreItem>
</file>

<file path=customXml/itemProps22.xml><?xml version="1.0" encoding="utf-8"?>
<ds:datastoreItem xmlns:ds="http://schemas.openxmlformats.org/officeDocument/2006/customXml" ds:itemID="{8CE5A621-9FD5-46CE-9B57-34FC412C62A5}">
  <ds:schemaRefs/>
</ds:datastoreItem>
</file>

<file path=customXml/itemProps23.xml><?xml version="1.0" encoding="utf-8"?>
<ds:datastoreItem xmlns:ds="http://schemas.openxmlformats.org/officeDocument/2006/customXml" ds:itemID="{F43568CE-519B-4651-9F73-1B3F8CBE5286}">
  <ds:schemaRefs/>
</ds:datastoreItem>
</file>

<file path=customXml/itemProps24.xml><?xml version="1.0" encoding="utf-8"?>
<ds:datastoreItem xmlns:ds="http://schemas.openxmlformats.org/officeDocument/2006/customXml" ds:itemID="{C7B4CAD9-AB43-49B5-9ECA-D524CCAFF5EE}">
  <ds:schemaRefs/>
</ds:datastoreItem>
</file>

<file path=customXml/itemProps25.xml><?xml version="1.0" encoding="utf-8"?>
<ds:datastoreItem xmlns:ds="http://schemas.openxmlformats.org/officeDocument/2006/customXml" ds:itemID="{978599FB-F40C-44F6-82A0-8CB5E41C1DE8}">
  <ds:schemaRefs/>
</ds:datastoreItem>
</file>

<file path=customXml/itemProps26.xml><?xml version="1.0" encoding="utf-8"?>
<ds:datastoreItem xmlns:ds="http://schemas.openxmlformats.org/officeDocument/2006/customXml" ds:itemID="{9FC374EA-B544-4552-9EEA-996DF857CE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Devon &amp; Cornwall</vt:lpstr>
      <vt:lpstr>Dorset</vt:lpstr>
      <vt:lpstr>Hampshire</vt:lpstr>
      <vt:lpstr>Kent</vt:lpstr>
      <vt:lpstr>Sussex &amp; Surrey</vt:lpstr>
      <vt:lpstr>West Country</vt:lpstr>
      <vt:lpstr>&lt;18 months Approved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Crabbe</dc:creator>
  <cp:lastModifiedBy>Nick Crabbe</cp:lastModifiedBy>
  <dcterms:created xsi:type="dcterms:W3CDTF">2025-09-02T15:58:58Z</dcterms:created>
  <dcterms:modified xsi:type="dcterms:W3CDTF">2025-09-29T11:22:54Z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0x0101004E0942F068A51341811C6031642F533D</vt:lpwstr>
  </property>
  <property fmtid="{D5CDD505-2E9C-101B-9397-08002B2CF9AE}" pid="3" name="MediaServiceImageTags">
    <vt:lpwstr/>
  </property>
</Properties>
</file>