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DAMI Project\RapidMiner Processes\Comparison ML and Statistical\"/>
    </mc:Choice>
  </mc:AlternateContent>
  <bookViews>
    <workbookView xWindow="0" yWindow="0" windowWidth="23040" windowHeight="9048" activeTab="2" xr2:uid="{89750BF8-75ED-458C-B488-226003492208}"/>
  </bookViews>
  <sheets>
    <sheet name="Finding value matchday 14" sheetId="4" r:id="rId1"/>
    <sheet name="Finding value matchday 15" sheetId="2" r:id="rId2"/>
    <sheet name="Comparison Naive and Poisson" sheetId="5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5" l="1"/>
  <c r="R5" i="5"/>
  <c r="S4" i="5"/>
  <c r="R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I2" i="5"/>
  <c r="F28" i="4"/>
  <c r="E28" i="4"/>
  <c r="G26" i="4"/>
  <c r="G28" i="4"/>
  <c r="F26" i="4"/>
  <c r="E26" i="4"/>
  <c r="G25" i="4"/>
  <c r="F25" i="4"/>
  <c r="G23" i="4"/>
  <c r="F23" i="4"/>
  <c r="E23" i="4"/>
  <c r="E25" i="4"/>
  <c r="F22" i="4"/>
  <c r="E22" i="4"/>
  <c r="G20" i="4"/>
  <c r="G22" i="4"/>
  <c r="F20" i="4"/>
  <c r="E20" i="4"/>
  <c r="G19" i="4"/>
  <c r="F19" i="4"/>
  <c r="G17" i="4"/>
  <c r="F17" i="4"/>
  <c r="E17" i="4"/>
  <c r="E19" i="4"/>
  <c r="F16" i="4"/>
  <c r="E16" i="4"/>
  <c r="G14" i="4"/>
  <c r="G16" i="4"/>
  <c r="F14" i="4"/>
  <c r="E14" i="4"/>
  <c r="G13" i="4"/>
  <c r="F13" i="4"/>
  <c r="G11" i="4"/>
  <c r="F11" i="4"/>
  <c r="E11" i="4"/>
  <c r="E13" i="4"/>
  <c r="F10" i="4"/>
  <c r="E10" i="4"/>
  <c r="G8" i="4"/>
  <c r="G10" i="4"/>
  <c r="F8" i="4"/>
  <c r="E8" i="4"/>
  <c r="G7" i="4"/>
  <c r="F7" i="4"/>
  <c r="G5" i="4"/>
  <c r="F5" i="4"/>
  <c r="E5" i="4"/>
  <c r="E7" i="4"/>
  <c r="F4" i="4"/>
  <c r="E4" i="4"/>
  <c r="G2" i="4"/>
  <c r="G4" i="4"/>
  <c r="F2" i="4"/>
  <c r="E2" i="4"/>
  <c r="E4" i="2"/>
  <c r="G26" i="2"/>
  <c r="G28" i="2"/>
  <c r="F26" i="2"/>
  <c r="F28" i="2"/>
  <c r="E26" i="2"/>
  <c r="E28" i="2"/>
  <c r="G23" i="2"/>
  <c r="G25" i="2"/>
  <c r="F23" i="2"/>
  <c r="F25" i="2"/>
  <c r="E23" i="2"/>
  <c r="E25" i="2"/>
  <c r="G20" i="2"/>
  <c r="G22" i="2"/>
  <c r="F20" i="2"/>
  <c r="F22" i="2"/>
  <c r="E20" i="2"/>
  <c r="E22" i="2"/>
  <c r="G17" i="2"/>
  <c r="G19" i="2"/>
  <c r="F17" i="2"/>
  <c r="F19" i="2"/>
  <c r="E17" i="2"/>
  <c r="E19" i="2"/>
  <c r="G14" i="2"/>
  <c r="G16" i="2"/>
  <c r="F14" i="2"/>
  <c r="F16" i="2"/>
  <c r="E14" i="2"/>
  <c r="E16" i="2"/>
  <c r="G11" i="2"/>
  <c r="G13" i="2"/>
  <c r="F11" i="2"/>
  <c r="F13" i="2"/>
  <c r="E11" i="2"/>
  <c r="E13" i="2"/>
  <c r="G8" i="2"/>
  <c r="G10" i="2"/>
  <c r="F8" i="2"/>
  <c r="F10" i="2"/>
  <c r="E8" i="2"/>
  <c r="E10" i="2"/>
  <c r="G5" i="2"/>
  <c r="G7" i="2"/>
  <c r="F5" i="2"/>
  <c r="F7" i="2"/>
  <c r="E5" i="2"/>
  <c r="E7" i="2"/>
  <c r="G2" i="2"/>
  <c r="G4" i="2"/>
  <c r="F2" i="2"/>
  <c r="F4" i="2"/>
  <c r="E2" i="2"/>
</calcChain>
</file>

<file path=xl/sharedStrings.xml><?xml version="1.0" encoding="utf-8"?>
<sst xmlns="http://schemas.openxmlformats.org/spreadsheetml/2006/main" count="275" uniqueCount="60">
  <si>
    <t>Gameday</t>
  </si>
  <si>
    <t>Home</t>
  </si>
  <si>
    <t>Away</t>
  </si>
  <si>
    <t>Draw</t>
  </si>
  <si>
    <t xml:space="preserve">SC Freiburg - Hamburger SV
</t>
  </si>
  <si>
    <t>Match</t>
  </si>
  <si>
    <t>Prediction</t>
  </si>
  <si>
    <t>Tipico (Bookmaker)</t>
  </si>
  <si>
    <t xml:space="preserve">Bayern München - Hannover 96
</t>
  </si>
  <si>
    <t xml:space="preserve">TSG 1899 Hoffenheim - RB Leipzig
</t>
  </si>
  <si>
    <t xml:space="preserve">Werder Bremen - VfB Stuttgart
</t>
  </si>
  <si>
    <t xml:space="preserve">Bayer 04 Leverkusen - Borussia Dortmund
</t>
  </si>
  <si>
    <t xml:space="preserve">1. FSV Mainz 05 - FC Augsburg
</t>
  </si>
  <si>
    <t xml:space="preserve">FC Schalke 04 - 1. FC Köln
</t>
  </si>
  <si>
    <t xml:space="preserve">Hertha BSC - Eintracht Frankfurt
</t>
  </si>
  <si>
    <t xml:space="preserve">VfL Wolfsburg - Borussia Mönchengladbach
</t>
  </si>
  <si>
    <t>Difference</t>
  </si>
  <si>
    <t xml:space="preserve">VfB Stuttgart - Bayer 04 Leverkusen
</t>
  </si>
  <si>
    <t xml:space="preserve">Borussia Dortmund - Werder Bremen
</t>
  </si>
  <si>
    <t xml:space="preserve">RB Leipzig - 1. FSV Mainz 05
</t>
  </si>
  <si>
    <t xml:space="preserve">Eintracht Frankfurt - Bayern München
</t>
  </si>
  <si>
    <t xml:space="preserve">Hamburger SV - VfL Wolfsburg
</t>
  </si>
  <si>
    <t xml:space="preserve">Borussia Mönchengladbach - FC Schalke 04
</t>
  </si>
  <si>
    <t xml:space="preserve">1. FC Köln - SC Freiburg
</t>
  </si>
  <si>
    <t xml:space="preserve">Hannover 96 - TSG 1899 Hoffenheim
</t>
  </si>
  <si>
    <t xml:space="preserve">FC Augsburg - Hertha BSC
</t>
  </si>
  <si>
    <t>1.0</t>
  </si>
  <si>
    <t>Bayern</t>
  </si>
  <si>
    <t>Bremen</t>
  </si>
  <si>
    <t>Augsburg</t>
  </si>
  <si>
    <t>Wolfsburg</t>
  </si>
  <si>
    <t>Dortmund</t>
  </si>
  <si>
    <t>Mainz</t>
  </si>
  <si>
    <t>Koeln</t>
  </si>
  <si>
    <t>Darmstadt</t>
  </si>
  <si>
    <t>Hamburg</t>
  </si>
  <si>
    <t>Ingolstadt</t>
  </si>
  <si>
    <t>X</t>
  </si>
  <si>
    <t>Frankfurt</t>
  </si>
  <si>
    <t>Schalke</t>
  </si>
  <si>
    <t>Gladbach</t>
  </si>
  <si>
    <t>Leverkusen</t>
  </si>
  <si>
    <t>2.0</t>
  </si>
  <si>
    <t>Berlin</t>
  </si>
  <si>
    <t>Hoffenheim</t>
  </si>
  <si>
    <t>3.0</t>
  </si>
  <si>
    <t>4.0</t>
  </si>
  <si>
    <t>Freiburg</t>
  </si>
  <si>
    <t>Leipzig</t>
  </si>
  <si>
    <t>5.0</t>
  </si>
  <si>
    <t>6.0</t>
  </si>
  <si>
    <t>7.0</t>
  </si>
  <si>
    <t>Date</t>
  </si>
  <si>
    <t>Prediction Naive</t>
  </si>
  <si>
    <t>Result</t>
  </si>
  <si>
    <t>Prediction Poisson</t>
  </si>
  <si>
    <t>Games correct</t>
  </si>
  <si>
    <t>Algorithm</t>
  </si>
  <si>
    <t>Pred.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</si>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</sst>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2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9019-CE20-4D65-B849-3DFF19CEBD54}">
  <dimension ref="A1:J28"/>
  <sheetViews>
    <sheetView workbookViewId="0">
      <selection activeCell="E4" sqref="E4"/>
    </sheetView>
  </sheetViews>
  <sheetFormatPr baseColWidth="10" defaultRowHeight="14.4" x14ac:dyDescent="0.3"/>
  <cols>
    <col min="1" max="1" width="8.44140625" customWidth="1"/>
    <col min="2" max="2" width="8.21875" customWidth="1"/>
    <col min="3" max="3" width="7.5546875" customWidth="1"/>
    <col min="4" max="4" width="18.88671875" customWidth="1"/>
    <col min="5" max="5" width="6" customWidth="1"/>
    <col min="6" max="6" width="5.88671875" customWidth="1"/>
    <col min="7" max="7" width="6.5546875" customWidth="1"/>
    <col min="8" max="8" width="5.33203125" customWidth="1"/>
    <col min="9" max="10" width="5.44140625" customWidth="1"/>
  </cols>
  <sheetData>
    <row r="1" spans="1:10" ht="12" customHeight="1" x14ac:dyDescent="0.3">
      <c r="A1" s="10" t="s">
        <v>5</v>
      </c>
      <c r="B1" s="10"/>
      <c r="C1" s="10"/>
      <c r="D1" s="1"/>
      <c r="E1" s="1" t="s">
        <v>1</v>
      </c>
      <c r="F1" s="1" t="s">
        <v>3</v>
      </c>
      <c r="G1" s="1" t="s">
        <v>2</v>
      </c>
      <c r="H1" s="2"/>
      <c r="I1" s="2"/>
      <c r="J1" s="2"/>
    </row>
    <row r="2" spans="1:10" ht="11.4" customHeight="1" x14ac:dyDescent="0.3">
      <c r="A2" s="8" t="s">
        <v>4</v>
      </c>
      <c r="B2" s="8"/>
      <c r="C2" s="8"/>
      <c r="D2" s="3" t="s">
        <v>6</v>
      </c>
      <c r="E2" s="4">
        <f>1/H2</f>
        <v>2.9095141111434391</v>
      </c>
      <c r="F2" s="4">
        <f>1/I2</f>
        <v>3.6036036036036032</v>
      </c>
      <c r="G2" s="4">
        <f>1/J2</f>
        <v>2.6399155227032733</v>
      </c>
      <c r="H2" s="5">
        <v>0.34370000000000001</v>
      </c>
      <c r="I2" s="5">
        <v>0.27750000000000002</v>
      </c>
      <c r="J2" s="5">
        <v>0.37880000000000003</v>
      </c>
    </row>
    <row r="3" spans="1:10" ht="11.4" customHeight="1" x14ac:dyDescent="0.3">
      <c r="A3" s="8"/>
      <c r="B3" s="8"/>
      <c r="C3" s="8"/>
      <c r="D3" s="3" t="s">
        <v>7</v>
      </c>
      <c r="E3" s="6">
        <v>2.4500000000000002</v>
      </c>
      <c r="F3" s="6">
        <v>3.3</v>
      </c>
      <c r="G3" s="6">
        <v>2.85</v>
      </c>
      <c r="H3" s="5"/>
      <c r="I3" s="5"/>
      <c r="J3" s="5"/>
    </row>
    <row r="4" spans="1:10" ht="11.4" customHeight="1" x14ac:dyDescent="0.3">
      <c r="A4" s="8"/>
      <c r="B4" s="8"/>
      <c r="C4" s="8"/>
      <c r="D4" s="3" t="s">
        <v>16</v>
      </c>
      <c r="E4" s="4">
        <f>E3-E2</f>
        <v>-0.45951411114343887</v>
      </c>
      <c r="F4" s="4">
        <f t="shared" ref="F4:G4" si="0">F3-F2</f>
        <v>-0.30360360360360339</v>
      </c>
      <c r="G4" s="4">
        <f t="shared" si="0"/>
        <v>0.21008447729672675</v>
      </c>
      <c r="H4" s="5"/>
      <c r="I4" s="5"/>
      <c r="J4" s="5"/>
    </row>
    <row r="5" spans="1:10" ht="12" customHeight="1" x14ac:dyDescent="0.3">
      <c r="A5" s="8" t="s">
        <v>8</v>
      </c>
      <c r="B5" s="9"/>
      <c r="C5" s="9"/>
      <c r="D5" s="3" t="s">
        <v>6</v>
      </c>
      <c r="E5" s="4">
        <f>1/H5</f>
        <v>1.2088974854932302</v>
      </c>
      <c r="F5" s="4">
        <f>1/I5</f>
        <v>9.033423667570009</v>
      </c>
      <c r="G5" s="4">
        <f>1/J5</f>
        <v>16.103059581320451</v>
      </c>
      <c r="H5" s="5">
        <v>0.82720000000000005</v>
      </c>
      <c r="I5" s="5">
        <v>0.11070000000000001</v>
      </c>
      <c r="J5" s="5">
        <v>6.2100000000000002E-2</v>
      </c>
    </row>
    <row r="6" spans="1:10" ht="11.4" customHeight="1" x14ac:dyDescent="0.3">
      <c r="A6" s="9"/>
      <c r="B6" s="9"/>
      <c r="C6" s="9"/>
      <c r="D6" s="3" t="s">
        <v>7</v>
      </c>
      <c r="E6" s="6">
        <v>1.1499999999999999</v>
      </c>
      <c r="F6" s="6">
        <v>8</v>
      </c>
      <c r="G6" s="6">
        <v>17</v>
      </c>
      <c r="H6" s="5"/>
      <c r="I6" s="5"/>
      <c r="J6" s="5"/>
    </row>
    <row r="7" spans="1:10" ht="12" customHeight="1" x14ac:dyDescent="0.3">
      <c r="A7" s="9"/>
      <c r="B7" s="9"/>
      <c r="C7" s="9"/>
      <c r="D7" s="3" t="s">
        <v>16</v>
      </c>
      <c r="E7" s="4">
        <f>E6-E5</f>
        <v>-5.8897485493230262E-2</v>
      </c>
      <c r="F7" s="4">
        <f t="shared" ref="F7:G7" si="1">F6-F5</f>
        <v>-1.033423667570009</v>
      </c>
      <c r="G7" s="4">
        <f t="shared" si="1"/>
        <v>0.89694041867954866</v>
      </c>
      <c r="H7" s="5"/>
      <c r="I7" s="5"/>
      <c r="J7" s="5"/>
    </row>
    <row r="8" spans="1:10" ht="12" customHeight="1" x14ac:dyDescent="0.3">
      <c r="A8" s="8" t="s">
        <v>9</v>
      </c>
      <c r="B8" s="9"/>
      <c r="C8" s="9"/>
      <c r="D8" s="3" t="s">
        <v>6</v>
      </c>
      <c r="E8" s="4">
        <f>1/H8</f>
        <v>4.2283298097251585</v>
      </c>
      <c r="F8" s="4">
        <f>1/I8</f>
        <v>3.2562683165092805</v>
      </c>
      <c r="G8" s="4">
        <f>1/J8</f>
        <v>2.1910604732690624</v>
      </c>
      <c r="H8" s="5">
        <v>0.23649999999999999</v>
      </c>
      <c r="I8" s="5">
        <v>0.30709999999999998</v>
      </c>
      <c r="J8" s="5">
        <v>0.45639999999999997</v>
      </c>
    </row>
    <row r="9" spans="1:10" ht="12.6" customHeight="1" x14ac:dyDescent="0.3">
      <c r="A9" s="9"/>
      <c r="B9" s="9"/>
      <c r="C9" s="9"/>
      <c r="D9" s="3" t="s">
        <v>7</v>
      </c>
      <c r="E9" s="6">
        <v>3</v>
      </c>
      <c r="F9" s="6">
        <v>3.7</v>
      </c>
      <c r="G9" s="6">
        <v>2.2000000000000002</v>
      </c>
      <c r="H9" s="5"/>
      <c r="I9" s="5"/>
      <c r="J9" s="5"/>
    </row>
    <row r="10" spans="1:10" ht="12.6" customHeight="1" x14ac:dyDescent="0.3">
      <c r="A10" s="9"/>
      <c r="B10" s="9"/>
      <c r="C10" s="9"/>
      <c r="D10" s="3" t="s">
        <v>16</v>
      </c>
      <c r="E10" s="4">
        <f>E9-E8</f>
        <v>-1.2283298097251585</v>
      </c>
      <c r="F10" s="4">
        <f t="shared" ref="F10:G10" si="2">F9-F8</f>
        <v>0.44373168349071967</v>
      </c>
      <c r="G10" s="4">
        <f t="shared" si="2"/>
        <v>8.9395267309377857E-3</v>
      </c>
      <c r="H10" s="5"/>
      <c r="I10" s="5"/>
      <c r="J10" s="5"/>
    </row>
    <row r="11" spans="1:10" ht="12.6" customHeight="1" x14ac:dyDescent="0.3">
      <c r="A11" s="8" t="s">
        <v>10</v>
      </c>
      <c r="B11" s="9"/>
      <c r="C11" s="9"/>
      <c r="D11" s="3" t="s">
        <v>6</v>
      </c>
      <c r="E11" s="4">
        <f>1/H11</f>
        <v>2.5647601949217749</v>
      </c>
      <c r="F11" s="4">
        <f>1/I11</f>
        <v>4.3840420868040333</v>
      </c>
      <c r="G11" s="4">
        <f>1/J11</f>
        <v>2.6178010471204187</v>
      </c>
      <c r="H11" s="5">
        <v>0.38990000000000002</v>
      </c>
      <c r="I11" s="5">
        <v>0.2281</v>
      </c>
      <c r="J11" s="5">
        <v>0.38200000000000001</v>
      </c>
    </row>
    <row r="12" spans="1:10" ht="12.6" customHeight="1" x14ac:dyDescent="0.3">
      <c r="A12" s="9"/>
      <c r="B12" s="9"/>
      <c r="C12" s="9"/>
      <c r="D12" s="3" t="s">
        <v>7</v>
      </c>
      <c r="E12" s="6">
        <v>2.2999999999999998</v>
      </c>
      <c r="F12" s="6">
        <v>3.5</v>
      </c>
      <c r="G12" s="6">
        <v>3</v>
      </c>
      <c r="H12" s="5"/>
      <c r="I12" s="5"/>
      <c r="J12" s="5"/>
    </row>
    <row r="13" spans="1:10" ht="12" customHeight="1" x14ac:dyDescent="0.3">
      <c r="A13" s="9"/>
      <c r="B13" s="9"/>
      <c r="C13" s="9"/>
      <c r="D13" s="3" t="s">
        <v>16</v>
      </c>
      <c r="E13" s="4">
        <f>E12-E11</f>
        <v>-0.26476019492177505</v>
      </c>
      <c r="F13" s="4">
        <f t="shared" ref="F13:G13" si="3">F12-F11</f>
        <v>-0.88404208680403329</v>
      </c>
      <c r="G13" s="4">
        <f t="shared" si="3"/>
        <v>0.38219895287958128</v>
      </c>
      <c r="H13" s="5"/>
      <c r="I13" s="5"/>
      <c r="J13" s="5"/>
    </row>
    <row r="14" spans="1:10" ht="12.6" customHeight="1" x14ac:dyDescent="0.3">
      <c r="A14" s="8" t="s">
        <v>11</v>
      </c>
      <c r="B14" s="9"/>
      <c r="C14" s="9"/>
      <c r="D14" s="3" t="s">
        <v>6</v>
      </c>
      <c r="E14" s="4">
        <f>1/H14</f>
        <v>2.740476842970677</v>
      </c>
      <c r="F14" s="4">
        <f>1/I14</f>
        <v>3.9169604386995687</v>
      </c>
      <c r="G14" s="4">
        <f>1/J14</f>
        <v>2.6329647182727749</v>
      </c>
      <c r="H14" s="5">
        <v>0.3649</v>
      </c>
      <c r="I14" s="5">
        <v>0.25530000000000003</v>
      </c>
      <c r="J14" s="5">
        <v>0.37980000000000003</v>
      </c>
    </row>
    <row r="15" spans="1:10" ht="12" customHeight="1" x14ac:dyDescent="0.3">
      <c r="A15" s="9"/>
      <c r="B15" s="9"/>
      <c r="C15" s="9"/>
      <c r="D15" s="3" t="s">
        <v>7</v>
      </c>
      <c r="E15" s="6">
        <v>2.35</v>
      </c>
      <c r="F15" s="6">
        <v>3.7</v>
      </c>
      <c r="G15" s="6">
        <v>2.75</v>
      </c>
      <c r="H15" s="5"/>
      <c r="I15" s="5"/>
      <c r="J15" s="5"/>
    </row>
    <row r="16" spans="1:10" ht="11.4" customHeight="1" x14ac:dyDescent="0.3">
      <c r="A16" s="9"/>
      <c r="B16" s="9"/>
      <c r="C16" s="9"/>
      <c r="D16" s="3" t="s">
        <v>16</v>
      </c>
      <c r="E16" s="4">
        <f>E15-E14</f>
        <v>-0.39047684297067686</v>
      </c>
      <c r="F16" s="4">
        <f t="shared" ref="F16:G16" si="4">F15-F14</f>
        <v>-0.21696043869956849</v>
      </c>
      <c r="G16" s="4">
        <f t="shared" si="4"/>
        <v>0.1170352817272251</v>
      </c>
      <c r="H16" s="5"/>
      <c r="I16" s="5"/>
      <c r="J16" s="5"/>
    </row>
    <row r="17" spans="1:10" ht="12" customHeight="1" x14ac:dyDescent="0.3">
      <c r="A17" s="8" t="s">
        <v>12</v>
      </c>
      <c r="B17" s="9"/>
      <c r="C17" s="9"/>
      <c r="D17" s="3" t="s">
        <v>6</v>
      </c>
      <c r="E17" s="4">
        <f>1/H17</f>
        <v>2.7181299266104921</v>
      </c>
      <c r="F17" s="4">
        <f>1/I17</f>
        <v>3.2331070158422244</v>
      </c>
      <c r="G17" s="4">
        <f>1/J17</f>
        <v>3.0978934324659235</v>
      </c>
      <c r="H17" s="5">
        <v>0.3679</v>
      </c>
      <c r="I17" s="5">
        <v>0.30930000000000002</v>
      </c>
      <c r="J17" s="5">
        <v>0.32279999999999998</v>
      </c>
    </row>
    <row r="18" spans="1:10" ht="12" customHeight="1" x14ac:dyDescent="0.3">
      <c r="A18" s="9"/>
      <c r="B18" s="9"/>
      <c r="C18" s="9"/>
      <c r="D18" s="3" t="s">
        <v>7</v>
      </c>
      <c r="E18" s="6">
        <v>2.5</v>
      </c>
      <c r="F18" s="6">
        <v>3.3</v>
      </c>
      <c r="G18" s="6">
        <v>2.85</v>
      </c>
      <c r="H18" s="5"/>
      <c r="I18" s="5"/>
      <c r="J18" s="5"/>
    </row>
    <row r="19" spans="1:10" ht="12.6" customHeight="1" x14ac:dyDescent="0.3">
      <c r="A19" s="9"/>
      <c r="B19" s="9"/>
      <c r="C19" s="9"/>
      <c r="D19" s="3" t="s">
        <v>16</v>
      </c>
      <c r="E19" s="4">
        <f>E18-E17</f>
        <v>-0.21812992661049213</v>
      </c>
      <c r="F19" s="4">
        <f t="shared" ref="F19:G19" si="5">F18-F17</f>
        <v>6.6892984157775448E-2</v>
      </c>
      <c r="G19" s="4">
        <f t="shared" si="5"/>
        <v>-0.24789343246592344</v>
      </c>
      <c r="H19" s="5"/>
      <c r="I19" s="5"/>
      <c r="J19" s="5"/>
    </row>
    <row r="20" spans="1:10" ht="12" customHeight="1" x14ac:dyDescent="0.3">
      <c r="A20" s="8" t="s">
        <v>13</v>
      </c>
      <c r="B20" s="9"/>
      <c r="C20" s="9"/>
      <c r="D20" s="3" t="s">
        <v>6</v>
      </c>
      <c r="E20" s="4">
        <f>1/H20</f>
        <v>1.8501387604070305</v>
      </c>
      <c r="F20" s="4">
        <f>1/I20</f>
        <v>3.8699690402476778</v>
      </c>
      <c r="G20" s="4">
        <f>1/J20</f>
        <v>4.9726504226752857</v>
      </c>
      <c r="H20" s="5">
        <v>0.54049999999999998</v>
      </c>
      <c r="I20" s="5">
        <v>0.25840000000000002</v>
      </c>
      <c r="J20" s="5">
        <v>0.2011</v>
      </c>
    </row>
    <row r="21" spans="1:10" ht="11.4" customHeight="1" x14ac:dyDescent="0.3">
      <c r="A21" s="9"/>
      <c r="B21" s="9"/>
      <c r="C21" s="9"/>
      <c r="D21" s="3" t="s">
        <v>7</v>
      </c>
      <c r="E21" s="6">
        <v>1.45</v>
      </c>
      <c r="F21" s="6">
        <v>4.5</v>
      </c>
      <c r="G21" s="6">
        <v>7.5</v>
      </c>
      <c r="H21" s="5"/>
      <c r="I21" s="5"/>
      <c r="J21" s="5"/>
    </row>
    <row r="22" spans="1:10" ht="12" customHeight="1" x14ac:dyDescent="0.3">
      <c r="A22" s="9"/>
      <c r="B22" s="9"/>
      <c r="C22" s="9"/>
      <c r="D22" s="3" t="s">
        <v>16</v>
      </c>
      <c r="E22" s="4">
        <f>E21-E20</f>
        <v>-0.40013876040703056</v>
      </c>
      <c r="F22" s="4">
        <f t="shared" ref="F22:G22" si="6">F21-F20</f>
        <v>0.63003095975232215</v>
      </c>
      <c r="G22" s="4">
        <f t="shared" si="6"/>
        <v>2.5273495773247143</v>
      </c>
      <c r="H22" s="5"/>
      <c r="I22" s="5"/>
      <c r="J22" s="5"/>
    </row>
    <row r="23" spans="1:10" ht="12" customHeight="1" x14ac:dyDescent="0.3">
      <c r="A23" s="8" t="s">
        <v>14</v>
      </c>
      <c r="B23" s="9"/>
      <c r="C23" s="9"/>
      <c r="D23" s="3" t="s">
        <v>6</v>
      </c>
      <c r="E23" s="4">
        <f>1/H23</f>
        <v>3.4141345168999657</v>
      </c>
      <c r="F23" s="4">
        <f>1/I23</f>
        <v>3.3211557622052474</v>
      </c>
      <c r="G23" s="4">
        <f>1/J23</f>
        <v>2.4630541871921179</v>
      </c>
      <c r="H23" s="5">
        <v>0.29289999999999999</v>
      </c>
      <c r="I23" s="5">
        <v>0.30109999999999998</v>
      </c>
      <c r="J23" s="5">
        <v>0.40600000000000003</v>
      </c>
    </row>
    <row r="24" spans="1:10" ht="13.2" customHeight="1" x14ac:dyDescent="0.3">
      <c r="A24" s="9"/>
      <c r="B24" s="9"/>
      <c r="C24" s="9"/>
      <c r="D24" s="3" t="s">
        <v>7</v>
      </c>
      <c r="E24" s="6">
        <v>2.75</v>
      </c>
      <c r="F24" s="6">
        <v>3.2</v>
      </c>
      <c r="G24" s="6">
        <v>2.6</v>
      </c>
      <c r="H24" s="5"/>
      <c r="I24" s="5"/>
      <c r="J24" s="5"/>
    </row>
    <row r="25" spans="1:10" ht="12" customHeight="1" x14ac:dyDescent="0.3">
      <c r="A25" s="9"/>
      <c r="B25" s="9"/>
      <c r="C25" s="9"/>
      <c r="D25" s="3" t="s">
        <v>16</v>
      </c>
      <c r="E25" s="4">
        <f>E24-E23</f>
        <v>-0.66413451689996572</v>
      </c>
      <c r="F25" s="4">
        <f t="shared" ref="F25:G25" si="7">F24-F23</f>
        <v>-0.12115576220524726</v>
      </c>
      <c r="G25" s="4">
        <f t="shared" si="7"/>
        <v>0.13694581280788221</v>
      </c>
      <c r="H25" s="5"/>
      <c r="I25" s="5"/>
      <c r="J25" s="5"/>
    </row>
    <row r="26" spans="1:10" ht="12.6" customHeight="1" x14ac:dyDescent="0.3">
      <c r="A26" s="8" t="s">
        <v>15</v>
      </c>
      <c r="B26" s="9"/>
      <c r="C26" s="9"/>
      <c r="D26" s="3" t="s">
        <v>6</v>
      </c>
      <c r="E26" s="4">
        <f>1/H26</f>
        <v>2.3397285914833881</v>
      </c>
      <c r="F26" s="4">
        <f>1/I26</f>
        <v>3.907776475185619</v>
      </c>
      <c r="G26" s="4">
        <f>1/J26</f>
        <v>3.1575623618566468</v>
      </c>
      <c r="H26" s="5">
        <v>0.4274</v>
      </c>
      <c r="I26" s="5">
        <v>0.25590000000000002</v>
      </c>
      <c r="J26" s="5">
        <v>0.31669999999999998</v>
      </c>
    </row>
    <row r="27" spans="1:10" ht="12" customHeight="1" x14ac:dyDescent="0.3">
      <c r="A27" s="9"/>
      <c r="B27" s="9"/>
      <c r="C27" s="9"/>
      <c r="D27" s="3" t="s">
        <v>7</v>
      </c>
      <c r="E27" s="6">
        <v>2.5499999999999998</v>
      </c>
      <c r="F27" s="6">
        <v>3.5</v>
      </c>
      <c r="G27" s="6">
        <v>2.65</v>
      </c>
      <c r="H27" s="5"/>
      <c r="I27" s="5"/>
      <c r="J27" s="5"/>
    </row>
    <row r="28" spans="1:10" ht="11.4" customHeight="1" x14ac:dyDescent="0.3">
      <c r="A28" s="9"/>
      <c r="B28" s="9"/>
      <c r="C28" s="9"/>
      <c r="D28" s="3" t="s">
        <v>16</v>
      </c>
      <c r="E28" s="4">
        <f>E27-E26</f>
        <v>0.21027140851661175</v>
      </c>
      <c r="F28" s="4">
        <f t="shared" ref="F28:G28" si="8">F27-F26</f>
        <v>-0.40777647518561899</v>
      </c>
      <c r="G28" s="4">
        <f t="shared" si="8"/>
        <v>-0.50756236185664694</v>
      </c>
      <c r="H28" s="5"/>
      <c r="I28" s="5"/>
      <c r="J28" s="5"/>
    </row>
  </sheetData>
  <mergeCells count="10">
    <mergeCell ref="A17:C19"/>
    <mergeCell ref="A20:C22"/>
    <mergeCell ref="A23:C25"/>
    <mergeCell ref="A26:C28"/>
    <mergeCell ref="A1:C1"/>
    <mergeCell ref="A2:C4"/>
    <mergeCell ref="A5:C7"/>
    <mergeCell ref="A8:C10"/>
    <mergeCell ref="A11:C13"/>
    <mergeCell ref="A14:C16"/>
  </mergeCells>
  <conditionalFormatting sqref="E4:G4 E7:G7 E10:G10 E13:G13 E16:G16 E19:G19 E22:G22 E25:G25 E28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DD33-7A1E-47FF-A549-B9C721A8463B}">
  <dimension ref="A1:J28"/>
  <sheetViews>
    <sheetView workbookViewId="0">
      <selection activeCell="K12" sqref="K12"/>
    </sheetView>
  </sheetViews>
  <sheetFormatPr baseColWidth="10" defaultRowHeight="14.4" x14ac:dyDescent="0.3"/>
  <cols>
    <col min="1" max="1" width="8.44140625" customWidth="1"/>
    <col min="2" max="2" width="8.21875" customWidth="1"/>
    <col min="3" max="3" width="7.5546875" customWidth="1"/>
    <col min="4" max="4" width="18.88671875" customWidth="1"/>
    <col min="5" max="5" width="5.5546875" customWidth="1"/>
    <col min="6" max="6" width="5.33203125" customWidth="1"/>
    <col min="7" max="7" width="5.6640625" customWidth="1"/>
    <col min="8" max="10" width="5.44140625" customWidth="1"/>
  </cols>
  <sheetData>
    <row r="1" spans="1:10" ht="12" customHeight="1" x14ac:dyDescent="0.3">
      <c r="A1" s="10" t="s">
        <v>5</v>
      </c>
      <c r="B1" s="10"/>
      <c r="C1" s="10"/>
      <c r="D1" s="1"/>
      <c r="E1" s="1" t="s">
        <v>1</v>
      </c>
      <c r="F1" s="1" t="s">
        <v>3</v>
      </c>
      <c r="G1" s="1" t="s">
        <v>2</v>
      </c>
      <c r="H1" s="2"/>
      <c r="I1" s="2"/>
      <c r="J1" s="2"/>
    </row>
    <row r="2" spans="1:10" ht="11.4" customHeight="1" x14ac:dyDescent="0.3">
      <c r="A2" s="8" t="s">
        <v>17</v>
      </c>
      <c r="B2" s="8"/>
      <c r="C2" s="8"/>
      <c r="D2" s="3" t="s">
        <v>6</v>
      </c>
      <c r="E2" s="4">
        <f>1/H2</f>
        <v>3.972983710766786</v>
      </c>
      <c r="F2" s="4">
        <f>1/I2</f>
        <v>4.2319085907744389</v>
      </c>
      <c r="G2" s="4">
        <f>1/J2</f>
        <v>1.953125</v>
      </c>
      <c r="H2" s="5">
        <v>0.25169999999999998</v>
      </c>
      <c r="I2" s="5">
        <v>0.23630000000000001</v>
      </c>
      <c r="J2" s="5">
        <v>0.51200000000000001</v>
      </c>
    </row>
    <row r="3" spans="1:10" ht="11.4" customHeight="1" x14ac:dyDescent="0.3">
      <c r="A3" s="8"/>
      <c r="B3" s="8"/>
      <c r="C3" s="8"/>
      <c r="D3" s="3" t="s">
        <v>7</v>
      </c>
      <c r="E3" s="2">
        <v>3.3</v>
      </c>
      <c r="F3" s="2">
        <v>3.6</v>
      </c>
      <c r="G3" s="2">
        <v>2.1</v>
      </c>
      <c r="H3" s="5"/>
      <c r="I3" s="5"/>
      <c r="J3" s="5"/>
    </row>
    <row r="4" spans="1:10" ht="11.4" customHeight="1" x14ac:dyDescent="0.3">
      <c r="A4" s="8"/>
      <c r="B4" s="8"/>
      <c r="C4" s="8"/>
      <c r="D4" s="3" t="s">
        <v>16</v>
      </c>
      <c r="E4" s="4">
        <f>E3-E2</f>
        <v>-0.6729837107667862</v>
      </c>
      <c r="F4" s="4">
        <f t="shared" ref="F4:G4" si="0">F3-F2</f>
        <v>-0.63190859077443884</v>
      </c>
      <c r="G4" s="4">
        <f t="shared" si="0"/>
        <v>0.14687500000000009</v>
      </c>
      <c r="H4" s="5"/>
      <c r="I4" s="5"/>
      <c r="J4" s="5"/>
    </row>
    <row r="5" spans="1:10" ht="12" customHeight="1" x14ac:dyDescent="0.3">
      <c r="A5" s="8" t="s">
        <v>18</v>
      </c>
      <c r="B5" s="9"/>
      <c r="C5" s="9"/>
      <c r="D5" s="3" t="s">
        <v>6</v>
      </c>
      <c r="E5" s="4">
        <f>1/H5</f>
        <v>1.7214666896195558</v>
      </c>
      <c r="F5" s="4">
        <f>1/I5</f>
        <v>4.8216007714561231</v>
      </c>
      <c r="G5" s="4">
        <f>1/J5</f>
        <v>4.7236655644780345</v>
      </c>
      <c r="H5" s="5">
        <v>0.58089999999999997</v>
      </c>
      <c r="I5" s="5">
        <v>0.2074</v>
      </c>
      <c r="J5" s="5">
        <v>0.2117</v>
      </c>
    </row>
    <row r="6" spans="1:10" ht="12" customHeight="1" x14ac:dyDescent="0.3">
      <c r="A6" s="9"/>
      <c r="B6" s="9"/>
      <c r="C6" s="9"/>
      <c r="D6" s="3" t="s">
        <v>7</v>
      </c>
      <c r="E6" s="2">
        <v>1.4</v>
      </c>
      <c r="F6" s="2">
        <v>5</v>
      </c>
      <c r="G6" s="2">
        <v>7</v>
      </c>
      <c r="H6" s="5"/>
      <c r="I6" s="5"/>
      <c r="J6" s="5"/>
    </row>
    <row r="7" spans="1:10" ht="12" customHeight="1" x14ac:dyDescent="0.3">
      <c r="A7" s="9"/>
      <c r="B7" s="9"/>
      <c r="C7" s="9"/>
      <c r="D7" s="3" t="s">
        <v>16</v>
      </c>
      <c r="E7" s="4">
        <f>E6-E5</f>
        <v>-0.32146668961955593</v>
      </c>
      <c r="F7" s="4">
        <f t="shared" ref="F7" si="1">F6-F5</f>
        <v>0.17839922854387691</v>
      </c>
      <c r="G7" s="4">
        <f t="shared" ref="G7" si="2">G6-G5</f>
        <v>2.2763344355219655</v>
      </c>
      <c r="H7" s="5"/>
      <c r="I7" s="5"/>
      <c r="J7" s="5"/>
    </row>
    <row r="8" spans="1:10" ht="12" customHeight="1" x14ac:dyDescent="0.3">
      <c r="A8" s="8" t="s">
        <v>19</v>
      </c>
      <c r="B8" s="9"/>
      <c r="C8" s="9"/>
      <c r="D8" s="3" t="s">
        <v>6</v>
      </c>
      <c r="E8" s="4">
        <f>1/H8</f>
        <v>2.3293733985557883</v>
      </c>
      <c r="F8" s="4">
        <f>1/I8</f>
        <v>2.8818443804034586</v>
      </c>
      <c r="G8" s="4">
        <f>1/J8</f>
        <v>4.4702726866338844</v>
      </c>
      <c r="H8" s="5">
        <v>0.42930000000000001</v>
      </c>
      <c r="I8" s="5">
        <v>0.34699999999999998</v>
      </c>
      <c r="J8" s="5">
        <v>0.22370000000000001</v>
      </c>
    </row>
    <row r="9" spans="1:10" ht="12.6" customHeight="1" x14ac:dyDescent="0.3">
      <c r="A9" s="9"/>
      <c r="B9" s="9"/>
      <c r="C9" s="9"/>
      <c r="D9" s="3" t="s">
        <v>7</v>
      </c>
      <c r="E9" s="2">
        <v>1.35</v>
      </c>
      <c r="F9" s="2">
        <v>5</v>
      </c>
      <c r="G9" s="2">
        <v>8.5</v>
      </c>
      <c r="H9" s="5"/>
      <c r="I9" s="5"/>
      <c r="J9" s="5"/>
    </row>
    <row r="10" spans="1:10" ht="12.6" customHeight="1" x14ac:dyDescent="0.3">
      <c r="A10" s="9"/>
      <c r="B10" s="9"/>
      <c r="C10" s="9"/>
      <c r="D10" s="3" t="s">
        <v>16</v>
      </c>
      <c r="E10" s="4">
        <f>E9-E8</f>
        <v>-0.9793733985557882</v>
      </c>
      <c r="F10" s="4">
        <f t="shared" ref="F10" si="3">F9-F8</f>
        <v>2.1181556195965414</v>
      </c>
      <c r="G10" s="4">
        <f t="shared" ref="G10" si="4">G9-G8</f>
        <v>4.0297273133661156</v>
      </c>
      <c r="H10" s="5"/>
      <c r="I10" s="5"/>
      <c r="J10" s="5"/>
    </row>
    <row r="11" spans="1:10" ht="12.6" customHeight="1" x14ac:dyDescent="0.3">
      <c r="A11" s="8" t="s">
        <v>20</v>
      </c>
      <c r="B11" s="9"/>
      <c r="C11" s="9"/>
      <c r="D11" s="3" t="s">
        <v>6</v>
      </c>
      <c r="E11" s="4">
        <f>1/H11</f>
        <v>11.947431302270012</v>
      </c>
      <c r="F11" s="4">
        <f>1/I11</f>
        <v>5.9772863120143453</v>
      </c>
      <c r="G11" s="4">
        <f>1/J11</f>
        <v>1.3351134846461949</v>
      </c>
      <c r="H11" s="5">
        <v>8.3699999999999997E-2</v>
      </c>
      <c r="I11" s="5">
        <v>0.1673</v>
      </c>
      <c r="J11" s="5">
        <v>0.749</v>
      </c>
    </row>
    <row r="12" spans="1:10" ht="12.6" customHeight="1" x14ac:dyDescent="0.3">
      <c r="A12" s="9"/>
      <c r="B12" s="9"/>
      <c r="C12" s="9"/>
      <c r="D12" s="3" t="s">
        <v>7</v>
      </c>
      <c r="E12" s="2">
        <v>6.5</v>
      </c>
      <c r="F12" s="2">
        <v>4.5999999999999996</v>
      </c>
      <c r="G12" s="2">
        <v>1.45</v>
      </c>
      <c r="H12" s="5"/>
      <c r="I12" s="5"/>
      <c r="J12" s="5"/>
    </row>
    <row r="13" spans="1:10" ht="12" customHeight="1" x14ac:dyDescent="0.3">
      <c r="A13" s="9"/>
      <c r="B13" s="9"/>
      <c r="C13" s="9"/>
      <c r="D13" s="3" t="s">
        <v>16</v>
      </c>
      <c r="E13" s="4">
        <f>E12-E11</f>
        <v>-5.4474313022700116</v>
      </c>
      <c r="F13" s="4">
        <f t="shared" ref="F13" si="5">F12-F11</f>
        <v>-1.3772863120143457</v>
      </c>
      <c r="G13" s="4">
        <f t="shared" ref="G13" si="6">G12-G11</f>
        <v>0.11488651535380501</v>
      </c>
      <c r="H13" s="5"/>
      <c r="I13" s="5"/>
      <c r="J13" s="5"/>
    </row>
    <row r="14" spans="1:10" ht="12.6" customHeight="1" x14ac:dyDescent="0.3">
      <c r="A14" s="8" t="s">
        <v>21</v>
      </c>
      <c r="B14" s="9"/>
      <c r="C14" s="9"/>
      <c r="D14" s="3" t="s">
        <v>6</v>
      </c>
      <c r="E14" s="4">
        <f>1/H14</f>
        <v>4.1476565740356701</v>
      </c>
      <c r="F14" s="4">
        <f>1/I14</f>
        <v>4.048582995951417</v>
      </c>
      <c r="G14" s="4">
        <f>1/J14</f>
        <v>1.953506544246923</v>
      </c>
      <c r="H14" s="5">
        <v>0.24110000000000001</v>
      </c>
      <c r="I14" s="5">
        <v>0.247</v>
      </c>
      <c r="J14" s="5">
        <v>0.51190000000000002</v>
      </c>
    </row>
    <row r="15" spans="1:10" ht="12" customHeight="1" x14ac:dyDescent="0.3">
      <c r="A15" s="9"/>
      <c r="B15" s="9"/>
      <c r="C15" s="9"/>
      <c r="D15" s="3" t="s">
        <v>7</v>
      </c>
      <c r="E15" s="2">
        <v>2.4500000000000002</v>
      </c>
      <c r="F15" s="2">
        <v>3.4</v>
      </c>
      <c r="G15" s="2">
        <v>2.8</v>
      </c>
      <c r="H15" s="5"/>
      <c r="I15" s="5"/>
      <c r="J15" s="5"/>
    </row>
    <row r="16" spans="1:10" ht="11.4" customHeight="1" x14ac:dyDescent="0.3">
      <c r="A16" s="9"/>
      <c r="B16" s="9"/>
      <c r="C16" s="9"/>
      <c r="D16" s="3" t="s">
        <v>16</v>
      </c>
      <c r="E16" s="4">
        <f>E15-E14</f>
        <v>-1.6976565740356699</v>
      </c>
      <c r="F16" s="4">
        <f t="shared" ref="F16" si="7">F15-F14</f>
        <v>-0.64858299595141711</v>
      </c>
      <c r="G16" s="4">
        <f t="shared" ref="G16" si="8">G15-G14</f>
        <v>0.84649345575307677</v>
      </c>
      <c r="H16" s="5"/>
      <c r="I16" s="5"/>
      <c r="J16" s="5"/>
    </row>
    <row r="17" spans="1:10" ht="12" customHeight="1" x14ac:dyDescent="0.3">
      <c r="A17" s="8" t="s">
        <v>22</v>
      </c>
      <c r="B17" s="9"/>
      <c r="C17" s="9"/>
      <c r="D17" s="3" t="s">
        <v>6</v>
      </c>
      <c r="E17" s="4">
        <f>1/H17</f>
        <v>2.9316915860451478</v>
      </c>
      <c r="F17" s="4">
        <f>1/I17</f>
        <v>3.8328861632809503</v>
      </c>
      <c r="G17" s="4">
        <f>1/J17</f>
        <v>2.5125628140703515</v>
      </c>
      <c r="H17" s="5">
        <v>0.34110000000000001</v>
      </c>
      <c r="I17" s="5">
        <v>0.26090000000000002</v>
      </c>
      <c r="J17" s="5">
        <v>0.39800000000000002</v>
      </c>
    </row>
    <row r="18" spans="1:10" ht="12" customHeight="1" x14ac:dyDescent="0.3">
      <c r="A18" s="9"/>
      <c r="B18" s="9"/>
      <c r="C18" s="9"/>
      <c r="D18" s="3" t="s">
        <v>7</v>
      </c>
      <c r="E18" s="2">
        <v>2.1</v>
      </c>
      <c r="F18" s="2">
        <v>3.5</v>
      </c>
      <c r="G18" s="2">
        <v>3.3</v>
      </c>
      <c r="H18" s="5"/>
      <c r="I18" s="5"/>
      <c r="J18" s="5"/>
    </row>
    <row r="19" spans="1:10" ht="12.6" customHeight="1" x14ac:dyDescent="0.3">
      <c r="A19" s="9"/>
      <c r="B19" s="9"/>
      <c r="C19" s="9"/>
      <c r="D19" s="3" t="s">
        <v>16</v>
      </c>
      <c r="E19" s="4">
        <f>E18-E17</f>
        <v>-0.8316915860451477</v>
      </c>
      <c r="F19" s="4">
        <f t="shared" ref="F19" si="9">F18-F17</f>
        <v>-0.33288616328095033</v>
      </c>
      <c r="G19" s="4">
        <f t="shared" ref="G19" si="10">G18-G17</f>
        <v>0.78743718592964829</v>
      </c>
      <c r="H19" s="5"/>
      <c r="I19" s="5"/>
      <c r="J19" s="5"/>
    </row>
    <row r="20" spans="1:10" ht="12" customHeight="1" x14ac:dyDescent="0.3">
      <c r="A20" s="8" t="s">
        <v>23</v>
      </c>
      <c r="B20" s="9"/>
      <c r="C20" s="9"/>
      <c r="D20" s="3" t="s">
        <v>6</v>
      </c>
      <c r="E20" s="4">
        <f>1/H20</f>
        <v>2.8312570781426953</v>
      </c>
      <c r="F20" s="4">
        <f>1/I20</f>
        <v>3.3277870216306158</v>
      </c>
      <c r="G20" s="4">
        <f>1/J20</f>
        <v>2.8876696505919721</v>
      </c>
      <c r="H20" s="5">
        <v>0.35320000000000001</v>
      </c>
      <c r="I20" s="5">
        <v>0.30049999999999999</v>
      </c>
      <c r="J20" s="5">
        <v>0.3463</v>
      </c>
    </row>
    <row r="21" spans="1:10" ht="11.4" customHeight="1" x14ac:dyDescent="0.3">
      <c r="A21" s="9"/>
      <c r="B21" s="9"/>
      <c r="C21" s="9"/>
      <c r="D21" s="3" t="s">
        <v>7</v>
      </c>
      <c r="E21" s="2">
        <v>2.1</v>
      </c>
      <c r="F21" s="2">
        <v>3.3</v>
      </c>
      <c r="G21" s="2">
        <v>3.5</v>
      </c>
      <c r="H21" s="5"/>
      <c r="I21" s="5"/>
      <c r="J21" s="5"/>
    </row>
    <row r="22" spans="1:10" ht="12" customHeight="1" x14ac:dyDescent="0.3">
      <c r="A22" s="9"/>
      <c r="B22" s="9"/>
      <c r="C22" s="9"/>
      <c r="D22" s="3" t="s">
        <v>16</v>
      </c>
      <c r="E22" s="4">
        <f>E21-E20</f>
        <v>-0.73125707814269525</v>
      </c>
      <c r="F22" s="4">
        <f t="shared" ref="F22" si="11">F21-F20</f>
        <v>-2.7787021630615971E-2</v>
      </c>
      <c r="G22" s="4">
        <f t="shared" ref="G22" si="12">G21-G20</f>
        <v>0.61233034940802789</v>
      </c>
      <c r="H22" s="5"/>
      <c r="I22" s="5"/>
      <c r="J22" s="5"/>
    </row>
    <row r="23" spans="1:10" ht="12" customHeight="1" x14ac:dyDescent="0.3">
      <c r="A23" s="8" t="s">
        <v>24</v>
      </c>
      <c r="B23" s="9"/>
      <c r="C23" s="9"/>
      <c r="D23" s="3" t="s">
        <v>6</v>
      </c>
      <c r="E23" s="4">
        <f>1/H23</f>
        <v>2.7203482045701852</v>
      </c>
      <c r="F23" s="4">
        <f>1/I23</f>
        <v>4.3706293706293708</v>
      </c>
      <c r="G23" s="4">
        <f>1/J23</f>
        <v>2.4777006937561943</v>
      </c>
      <c r="H23" s="5">
        <v>0.36759999999999998</v>
      </c>
      <c r="I23" s="5">
        <v>0.2288</v>
      </c>
      <c r="J23" s="5">
        <v>0.40360000000000001</v>
      </c>
    </row>
    <row r="24" spans="1:10" ht="13.2" customHeight="1" x14ac:dyDescent="0.3">
      <c r="A24" s="9"/>
      <c r="B24" s="9"/>
      <c r="C24" s="9"/>
      <c r="D24" s="3" t="s">
        <v>7</v>
      </c>
      <c r="E24" s="2">
        <v>2.75</v>
      </c>
      <c r="F24" s="2">
        <v>3.3</v>
      </c>
      <c r="G24" s="2">
        <v>2.5499999999999998</v>
      </c>
      <c r="H24" s="5"/>
      <c r="I24" s="5"/>
      <c r="J24" s="5"/>
    </row>
    <row r="25" spans="1:10" ht="12" customHeight="1" x14ac:dyDescent="0.3">
      <c r="A25" s="9"/>
      <c r="B25" s="9"/>
      <c r="C25" s="9"/>
      <c r="D25" s="3" t="s">
        <v>16</v>
      </c>
      <c r="E25" s="4">
        <f>E24-E23</f>
        <v>2.9651795429814776E-2</v>
      </c>
      <c r="F25" s="4">
        <f t="shared" ref="F25" si="13">F24-F23</f>
        <v>-1.070629370629371</v>
      </c>
      <c r="G25" s="4">
        <f t="shared" ref="G25" si="14">G24-G23</f>
        <v>7.2299306243805539E-2</v>
      </c>
      <c r="H25" s="5"/>
      <c r="I25" s="5"/>
      <c r="J25" s="5"/>
    </row>
    <row r="26" spans="1:10" ht="12.6" customHeight="1" x14ac:dyDescent="0.3">
      <c r="A26" s="8" t="s">
        <v>25</v>
      </c>
      <c r="B26" s="9"/>
      <c r="C26" s="9"/>
      <c r="D26" s="3" t="s">
        <v>6</v>
      </c>
      <c r="E26" s="4">
        <f>1/H26</f>
        <v>2.3413720440177945</v>
      </c>
      <c r="F26" s="4">
        <f>1/I26</f>
        <v>3.0376670716889431</v>
      </c>
      <c r="G26" s="4">
        <f>1/J26</f>
        <v>4.1034058268362745</v>
      </c>
      <c r="H26" s="5">
        <v>0.42709999999999998</v>
      </c>
      <c r="I26" s="5">
        <v>0.32919999999999999</v>
      </c>
      <c r="J26" s="5">
        <v>0.2437</v>
      </c>
    </row>
    <row r="27" spans="1:10" ht="12" customHeight="1" x14ac:dyDescent="0.3">
      <c r="A27" s="9"/>
      <c r="B27" s="9"/>
      <c r="C27" s="9"/>
      <c r="D27" s="3" t="s">
        <v>7</v>
      </c>
      <c r="E27" s="2">
        <v>1.9</v>
      </c>
      <c r="F27" s="2">
        <v>3.5</v>
      </c>
      <c r="G27" s="2">
        <v>4</v>
      </c>
      <c r="H27" s="5"/>
      <c r="I27" s="5"/>
      <c r="J27" s="5"/>
    </row>
    <row r="28" spans="1:10" ht="11.4" customHeight="1" x14ac:dyDescent="0.3">
      <c r="A28" s="9"/>
      <c r="B28" s="9"/>
      <c r="C28" s="9"/>
      <c r="D28" s="3" t="s">
        <v>16</v>
      </c>
      <c r="E28" s="4">
        <f>E27-E26</f>
        <v>-0.44137204401779462</v>
      </c>
      <c r="F28" s="4">
        <f t="shared" ref="F28" si="15">F27-F26</f>
        <v>0.46233292831105688</v>
      </c>
      <c r="G28" s="4">
        <f t="shared" ref="G28" si="16">G27-G26</f>
        <v>-0.10340582683627453</v>
      </c>
      <c r="H28" s="5"/>
      <c r="I28" s="5"/>
      <c r="J28" s="5"/>
    </row>
  </sheetData>
  <mergeCells count="10">
    <mergeCell ref="A20:C22"/>
    <mergeCell ref="A23:C25"/>
    <mergeCell ref="A26:C28"/>
    <mergeCell ref="A17:C19"/>
    <mergeCell ref="A2:C4"/>
    <mergeCell ref="A1:C1"/>
    <mergeCell ref="A5:C7"/>
    <mergeCell ref="A8:C10"/>
    <mergeCell ref="A11:C13"/>
    <mergeCell ref="A14:C16"/>
  </mergeCells>
  <conditionalFormatting sqref="E4:G4 E7:G7 E10:G10 E13:G13 E16:G16 E19:G19 E22:G22 E25:G25 E28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6830-EFB3-4BDB-ACB8-3BEEB7BE36E9}">
  <dimension ref="A1:S97"/>
  <sheetViews>
    <sheetView tabSelected="1" topLeftCell="C1" workbookViewId="0">
      <selection activeCell="M9" sqref="M9"/>
    </sheetView>
  </sheetViews>
  <sheetFormatPr baseColWidth="10" defaultRowHeight="14.4" x14ac:dyDescent="0.3"/>
  <cols>
    <col min="1" max="2" width="0" hidden="1" customWidth="1"/>
    <col min="3" max="3" width="9.77734375" customWidth="1"/>
    <col min="5" max="5" width="5.109375" customWidth="1"/>
    <col min="6" max="6" width="5.21875" customWidth="1"/>
    <col min="7" max="7" width="5.5546875" customWidth="1"/>
    <col min="8" max="8" width="9.109375" customWidth="1"/>
    <col min="9" max="9" width="8.21875" hidden="1" customWidth="1"/>
    <col min="10" max="10" width="5.109375" customWidth="1"/>
    <col min="11" max="11" width="5.33203125" customWidth="1"/>
    <col min="12" max="12" width="5.44140625" customWidth="1"/>
    <col min="13" max="13" width="9.44140625" customWidth="1"/>
    <col min="14" max="14" width="7.21875" hidden="1" customWidth="1"/>
    <col min="15" max="15" width="6.44140625" customWidth="1"/>
    <col min="17" max="17" width="15" customWidth="1"/>
    <col min="18" max="18" width="15.5546875" customWidth="1"/>
    <col min="19" max="19" width="16.33203125" customWidth="1"/>
  </cols>
  <sheetData>
    <row r="1" spans="1:19" x14ac:dyDescent="0.3">
      <c r="A1" s="12" t="s">
        <v>52</v>
      </c>
      <c r="B1" s="12" t="s">
        <v>0</v>
      </c>
      <c r="C1" s="13" t="s">
        <v>1</v>
      </c>
      <c r="D1" s="13" t="s">
        <v>2</v>
      </c>
      <c r="E1" s="14" t="s">
        <v>1</v>
      </c>
      <c r="F1" s="14" t="s">
        <v>3</v>
      </c>
      <c r="G1" s="14" t="s">
        <v>2</v>
      </c>
      <c r="H1" s="14" t="s">
        <v>6</v>
      </c>
      <c r="I1" s="14" t="s">
        <v>58</v>
      </c>
      <c r="J1" s="15" t="s">
        <v>1</v>
      </c>
      <c r="K1" s="15" t="s">
        <v>3</v>
      </c>
      <c r="L1" s="15" t="s">
        <v>2</v>
      </c>
      <c r="M1" s="15" t="s">
        <v>6</v>
      </c>
      <c r="N1" s="15" t="s">
        <v>58</v>
      </c>
      <c r="O1" s="13" t="s">
        <v>54</v>
      </c>
    </row>
    <row r="2" spans="1:19" x14ac:dyDescent="0.3">
      <c r="A2" s="16">
        <v>42608</v>
      </c>
      <c r="B2" s="17" t="s">
        <v>26</v>
      </c>
      <c r="C2" s="18" t="s">
        <v>27</v>
      </c>
      <c r="D2" s="18" t="s">
        <v>28</v>
      </c>
      <c r="E2" s="11">
        <v>0.879578731189679</v>
      </c>
      <c r="F2" s="11">
        <v>7.3014330991628795E-2</v>
      </c>
      <c r="G2" s="11">
        <v>4.7406937818691902E-2</v>
      </c>
      <c r="H2" s="18">
        <v>1</v>
      </c>
      <c r="I2" s="18" t="b">
        <f>H2=O2</f>
        <v>1</v>
      </c>
      <c r="J2" s="11">
        <v>0.88229999999999997</v>
      </c>
      <c r="K2" s="11">
        <v>8.2199999999999995E-2</v>
      </c>
      <c r="L2" s="11">
        <v>3.5499999999999997E-2</v>
      </c>
      <c r="M2" s="18">
        <v>1</v>
      </c>
      <c r="N2" s="18" t="b">
        <f>M2=O2</f>
        <v>1</v>
      </c>
      <c r="O2" s="18">
        <v>1</v>
      </c>
    </row>
    <row r="3" spans="1:19" x14ac:dyDescent="0.3">
      <c r="A3" s="16">
        <v>42609</v>
      </c>
      <c r="B3" s="18" t="s">
        <v>26</v>
      </c>
      <c r="C3" s="18" t="s">
        <v>29</v>
      </c>
      <c r="D3" s="18" t="s">
        <v>30</v>
      </c>
      <c r="E3" s="11">
        <v>0.42477514021858498</v>
      </c>
      <c r="F3" s="11">
        <v>0.21926037670772999</v>
      </c>
      <c r="G3" s="11">
        <v>0.355964483073684</v>
      </c>
      <c r="H3" s="18">
        <v>1</v>
      </c>
      <c r="I3" s="18" t="b">
        <f>H3=O3</f>
        <v>0</v>
      </c>
      <c r="J3" s="11">
        <v>0.30230000000000001</v>
      </c>
      <c r="K3" s="11">
        <v>0.29270000000000002</v>
      </c>
      <c r="L3" s="11">
        <v>0.40500000000000003</v>
      </c>
      <c r="M3" s="18">
        <v>2</v>
      </c>
      <c r="N3" s="18" t="b">
        <f t="shared" ref="N3:N51" si="0">M3=O3</f>
        <v>1</v>
      </c>
      <c r="O3" s="18">
        <v>2</v>
      </c>
      <c r="Q3" s="13" t="s">
        <v>57</v>
      </c>
      <c r="R3" s="13" t="s">
        <v>53</v>
      </c>
      <c r="S3" s="13" t="s">
        <v>55</v>
      </c>
    </row>
    <row r="4" spans="1:19" x14ac:dyDescent="0.3">
      <c r="A4" s="16">
        <v>42609</v>
      </c>
      <c r="B4" s="18" t="s">
        <v>26</v>
      </c>
      <c r="C4" s="18" t="s">
        <v>31</v>
      </c>
      <c r="D4" s="18" t="s">
        <v>32</v>
      </c>
      <c r="E4" s="11">
        <v>0.67185306590921701</v>
      </c>
      <c r="F4" s="11">
        <v>0.13828042938503199</v>
      </c>
      <c r="G4" s="11">
        <v>0.18986650470575001</v>
      </c>
      <c r="H4" s="18">
        <v>1</v>
      </c>
      <c r="I4" s="18" t="b">
        <f t="shared" ref="I4:I51" si="1">H4=O4</f>
        <v>1</v>
      </c>
      <c r="J4" s="11">
        <v>0.56859999999999999</v>
      </c>
      <c r="K4" s="11">
        <v>0.24229999999999999</v>
      </c>
      <c r="L4" s="11">
        <v>0.18909999999999999</v>
      </c>
      <c r="M4" s="18">
        <v>1</v>
      </c>
      <c r="N4" s="18" t="b">
        <f t="shared" si="0"/>
        <v>1</v>
      </c>
      <c r="O4" s="18">
        <v>1</v>
      </c>
      <c r="Q4" s="13" t="s">
        <v>56</v>
      </c>
      <c r="R4" s="19">
        <f>COUNTIF(I2:I51,TRUE)</f>
        <v>25</v>
      </c>
      <c r="S4" s="19">
        <f>COUNTIF(N2:N51,TRUE)</f>
        <v>21</v>
      </c>
    </row>
    <row r="5" spans="1:19" x14ac:dyDescent="0.3">
      <c r="A5" s="16">
        <v>42609</v>
      </c>
      <c r="B5" s="18" t="s">
        <v>26</v>
      </c>
      <c r="C5" s="18" t="s">
        <v>33</v>
      </c>
      <c r="D5" s="18" t="s">
        <v>34</v>
      </c>
      <c r="E5" s="11">
        <v>0.52604882590941404</v>
      </c>
      <c r="F5" s="11">
        <v>0.20915743300834999</v>
      </c>
      <c r="G5" s="11">
        <v>0.26479374108223402</v>
      </c>
      <c r="H5" s="18">
        <v>1</v>
      </c>
      <c r="I5" s="18" t="b">
        <f t="shared" si="1"/>
        <v>1</v>
      </c>
      <c r="J5" s="11">
        <v>0.18820000000000001</v>
      </c>
      <c r="K5" s="11">
        <v>0.48230000000000001</v>
      </c>
      <c r="L5" s="11">
        <v>0.32950000000000002</v>
      </c>
      <c r="M5" s="18" t="s">
        <v>37</v>
      </c>
      <c r="N5" s="18" t="b">
        <f t="shared" si="0"/>
        <v>0</v>
      </c>
      <c r="O5" s="18">
        <v>1</v>
      </c>
      <c r="Q5" s="13" t="s">
        <v>59</v>
      </c>
      <c r="R5" s="20">
        <f>R4/50</f>
        <v>0.5</v>
      </c>
      <c r="S5" s="20">
        <f>S4/50</f>
        <v>0.42</v>
      </c>
    </row>
    <row r="6" spans="1:19" x14ac:dyDescent="0.3">
      <c r="A6" s="16">
        <v>42609</v>
      </c>
      <c r="B6" s="18" t="s">
        <v>26</v>
      </c>
      <c r="C6" s="18" t="s">
        <v>35</v>
      </c>
      <c r="D6" s="18" t="s">
        <v>36</v>
      </c>
      <c r="E6" s="11">
        <v>0.47366858301578102</v>
      </c>
      <c r="F6" s="11">
        <v>0.21035172651866199</v>
      </c>
      <c r="G6" s="11">
        <v>0.31597969046555502</v>
      </c>
      <c r="H6" s="18">
        <v>1</v>
      </c>
      <c r="I6" s="18" t="b">
        <f t="shared" si="1"/>
        <v>0</v>
      </c>
      <c r="J6" s="11">
        <v>0.23400000000000001</v>
      </c>
      <c r="K6" s="11">
        <v>0.41689999999999999</v>
      </c>
      <c r="L6" s="11">
        <v>0.34910000000000002</v>
      </c>
      <c r="M6" s="18" t="s">
        <v>37</v>
      </c>
      <c r="N6" s="18" t="b">
        <f t="shared" si="0"/>
        <v>1</v>
      </c>
      <c r="O6" s="18" t="s">
        <v>37</v>
      </c>
    </row>
    <row r="7" spans="1:19" x14ac:dyDescent="0.3">
      <c r="A7" s="16">
        <v>42609</v>
      </c>
      <c r="B7" s="18" t="s">
        <v>26</v>
      </c>
      <c r="C7" s="18" t="s">
        <v>38</v>
      </c>
      <c r="D7" s="18" t="s">
        <v>39</v>
      </c>
      <c r="E7" s="11">
        <v>0.317430499838533</v>
      </c>
      <c r="F7" s="11">
        <v>0.21603459754117699</v>
      </c>
      <c r="G7" s="11">
        <v>0.46653490262028802</v>
      </c>
      <c r="H7" s="18">
        <v>2</v>
      </c>
      <c r="I7" s="18" t="b">
        <f t="shared" si="1"/>
        <v>0</v>
      </c>
      <c r="J7" s="11">
        <v>0.30320000000000003</v>
      </c>
      <c r="K7" s="11">
        <v>0.2631</v>
      </c>
      <c r="L7" s="11">
        <v>0.43369999999999997</v>
      </c>
      <c r="M7" s="18">
        <v>2</v>
      </c>
      <c r="N7" s="18" t="b">
        <f t="shared" si="0"/>
        <v>0</v>
      </c>
      <c r="O7" s="18">
        <v>1</v>
      </c>
    </row>
    <row r="8" spans="1:19" x14ac:dyDescent="0.3">
      <c r="A8" s="16">
        <v>42609</v>
      </c>
      <c r="B8" s="18" t="s">
        <v>26</v>
      </c>
      <c r="C8" s="18" t="s">
        <v>40</v>
      </c>
      <c r="D8" s="18" t="s">
        <v>41</v>
      </c>
      <c r="E8" s="11">
        <v>0.51387408929661804</v>
      </c>
      <c r="F8" s="11">
        <v>0.19113517541573399</v>
      </c>
      <c r="G8" s="11">
        <v>0.29499073528764602</v>
      </c>
      <c r="H8" s="18">
        <v>1</v>
      </c>
      <c r="I8" s="18" t="b">
        <f t="shared" si="1"/>
        <v>1</v>
      </c>
      <c r="J8" s="11">
        <v>0.35930000000000001</v>
      </c>
      <c r="K8" s="11">
        <v>0.29020000000000001</v>
      </c>
      <c r="L8" s="11">
        <v>0.35049999999999998</v>
      </c>
      <c r="M8" s="18">
        <v>1</v>
      </c>
      <c r="N8" s="18" t="b">
        <f t="shared" si="0"/>
        <v>1</v>
      </c>
      <c r="O8" s="18">
        <v>1</v>
      </c>
    </row>
    <row r="9" spans="1:19" x14ac:dyDescent="0.3">
      <c r="A9" s="16">
        <v>42622</v>
      </c>
      <c r="B9" s="18" t="s">
        <v>42</v>
      </c>
      <c r="C9" s="18" t="s">
        <v>39</v>
      </c>
      <c r="D9" s="18" t="s">
        <v>27</v>
      </c>
      <c r="E9" s="11">
        <v>0.30561242664488703</v>
      </c>
      <c r="F9" s="11">
        <v>0.19000843066670101</v>
      </c>
      <c r="G9" s="11">
        <v>0.504379142688411</v>
      </c>
      <c r="H9" s="18">
        <v>2</v>
      </c>
      <c r="I9" s="18" t="b">
        <f t="shared" si="1"/>
        <v>1</v>
      </c>
      <c r="J9" s="11">
        <v>0.10340000000000001</v>
      </c>
      <c r="K9" s="11">
        <v>0.17319999999999999</v>
      </c>
      <c r="L9" s="11">
        <v>0.72340000000000004</v>
      </c>
      <c r="M9" s="18">
        <v>2</v>
      </c>
      <c r="N9" s="18" t="b">
        <f t="shared" si="0"/>
        <v>1</v>
      </c>
      <c r="O9" s="18">
        <v>2</v>
      </c>
    </row>
    <row r="10" spans="1:19" ht="28.8" x14ac:dyDescent="0.3">
      <c r="A10" s="16">
        <v>42623</v>
      </c>
      <c r="B10" s="18" t="s">
        <v>42</v>
      </c>
      <c r="C10" s="18" t="s">
        <v>41</v>
      </c>
      <c r="D10" s="18" t="s">
        <v>35</v>
      </c>
      <c r="E10" s="11">
        <v>0.61345026050752305</v>
      </c>
      <c r="F10" s="11">
        <v>0.16114834440505299</v>
      </c>
      <c r="G10" s="11">
        <v>0.22540139508742299</v>
      </c>
      <c r="H10" s="18">
        <v>1</v>
      </c>
      <c r="I10" s="18" t="b">
        <f t="shared" si="1"/>
        <v>1</v>
      </c>
      <c r="J10" s="11">
        <v>0.59230000000000005</v>
      </c>
      <c r="K10" s="11">
        <v>0.24349999999999999</v>
      </c>
      <c r="L10" s="11">
        <v>0.16420000000000001</v>
      </c>
      <c r="M10" s="18">
        <v>1</v>
      </c>
      <c r="N10" s="18" t="b">
        <f t="shared" si="0"/>
        <v>1</v>
      </c>
      <c r="O10" s="18">
        <v>1</v>
      </c>
    </row>
    <row r="11" spans="1:19" x14ac:dyDescent="0.3">
      <c r="A11" s="16">
        <v>42623</v>
      </c>
      <c r="B11" s="18" t="s">
        <v>42</v>
      </c>
      <c r="C11" s="18" t="s">
        <v>30</v>
      </c>
      <c r="D11" s="18" t="s">
        <v>33</v>
      </c>
      <c r="E11" s="11">
        <v>0.49795119221269402</v>
      </c>
      <c r="F11" s="11">
        <v>0.187171042962121</v>
      </c>
      <c r="G11" s="11">
        <v>0.31487776482518298</v>
      </c>
      <c r="H11" s="18">
        <v>1</v>
      </c>
      <c r="I11" s="18" t="b">
        <f t="shared" si="1"/>
        <v>0</v>
      </c>
      <c r="J11" s="11">
        <v>0.54010000000000002</v>
      </c>
      <c r="K11" s="11">
        <v>0.25109999999999999</v>
      </c>
      <c r="L11" s="11">
        <v>0.20880000000000001</v>
      </c>
      <c r="M11" s="18">
        <v>1</v>
      </c>
      <c r="N11" s="18" t="b">
        <f t="shared" si="0"/>
        <v>0</v>
      </c>
      <c r="O11" s="18" t="s">
        <v>37</v>
      </c>
    </row>
    <row r="12" spans="1:19" x14ac:dyDescent="0.3">
      <c r="A12" s="16">
        <v>42623</v>
      </c>
      <c r="B12" s="18" t="s">
        <v>42</v>
      </c>
      <c r="C12" s="18" t="s">
        <v>34</v>
      </c>
      <c r="D12" s="18" t="s">
        <v>38</v>
      </c>
      <c r="E12" s="11">
        <v>0.49281722450999399</v>
      </c>
      <c r="F12" s="11">
        <v>0.19846321402502401</v>
      </c>
      <c r="G12" s="11">
        <v>0.30871956146497997</v>
      </c>
      <c r="H12" s="18">
        <v>1</v>
      </c>
      <c r="I12" s="18" t="b">
        <f t="shared" si="1"/>
        <v>1</v>
      </c>
      <c r="J12" s="11">
        <v>0.2843</v>
      </c>
      <c r="K12" s="11">
        <v>0.51649999999999996</v>
      </c>
      <c r="L12" s="11">
        <v>0.19919999999999999</v>
      </c>
      <c r="M12" s="18" t="s">
        <v>37</v>
      </c>
      <c r="N12" s="18" t="b">
        <f t="shared" si="0"/>
        <v>0</v>
      </c>
      <c r="O12" s="18">
        <v>1</v>
      </c>
    </row>
    <row r="13" spans="1:19" x14ac:dyDescent="0.3">
      <c r="A13" s="16">
        <v>42623</v>
      </c>
      <c r="B13" s="18" t="s">
        <v>42</v>
      </c>
      <c r="C13" s="18" t="s">
        <v>36</v>
      </c>
      <c r="D13" s="18" t="s">
        <v>43</v>
      </c>
      <c r="E13" s="11">
        <v>0.381310291796634</v>
      </c>
      <c r="F13" s="11">
        <v>0.22272672646317601</v>
      </c>
      <c r="G13" s="11">
        <v>0.39596298174018801</v>
      </c>
      <c r="H13" s="18">
        <v>2</v>
      </c>
      <c r="I13" s="18" t="b">
        <f t="shared" si="1"/>
        <v>1</v>
      </c>
      <c r="J13" s="11">
        <v>0.3508</v>
      </c>
      <c r="K13" s="11">
        <v>0.45600000000000002</v>
      </c>
      <c r="L13" s="11">
        <v>0.19320000000000001</v>
      </c>
      <c r="M13" s="18" t="s">
        <v>37</v>
      </c>
      <c r="N13" s="18" t="b">
        <f t="shared" si="0"/>
        <v>0</v>
      </c>
      <c r="O13" s="18">
        <v>2</v>
      </c>
    </row>
    <row r="14" spans="1:19" x14ac:dyDescent="0.3">
      <c r="A14" s="16">
        <v>42624</v>
      </c>
      <c r="B14" s="18" t="s">
        <v>42</v>
      </c>
      <c r="C14" s="18" t="s">
        <v>28</v>
      </c>
      <c r="D14" s="18" t="s">
        <v>29</v>
      </c>
      <c r="E14" s="11">
        <v>0.45645623770340799</v>
      </c>
      <c r="F14" s="11">
        <v>0.20012525854562699</v>
      </c>
      <c r="G14" s="11">
        <v>0.343418503750964</v>
      </c>
      <c r="H14" s="18">
        <v>1</v>
      </c>
      <c r="I14" s="18" t="b">
        <f t="shared" si="1"/>
        <v>0</v>
      </c>
      <c r="J14" s="11">
        <v>0.28010000000000002</v>
      </c>
      <c r="K14" s="11">
        <v>0.26950000000000002</v>
      </c>
      <c r="L14" s="11">
        <v>0.45040000000000002</v>
      </c>
      <c r="M14" s="18">
        <v>2</v>
      </c>
      <c r="N14" s="18" t="b">
        <f t="shared" si="0"/>
        <v>1</v>
      </c>
      <c r="O14" s="18">
        <v>2</v>
      </c>
    </row>
    <row r="15" spans="1:19" x14ac:dyDescent="0.3">
      <c r="A15" s="16">
        <v>42624</v>
      </c>
      <c r="B15" s="18" t="s">
        <v>42</v>
      </c>
      <c r="C15" s="18" t="s">
        <v>32</v>
      </c>
      <c r="D15" s="18" t="s">
        <v>44</v>
      </c>
      <c r="E15" s="11">
        <v>0.48740217989465101</v>
      </c>
      <c r="F15" s="11">
        <v>0.20936507730498799</v>
      </c>
      <c r="G15" s="11">
        <v>0.303232742800359</v>
      </c>
      <c r="H15" s="18">
        <v>1</v>
      </c>
      <c r="I15" s="18" t="b">
        <f t="shared" si="1"/>
        <v>0</v>
      </c>
      <c r="J15" s="11">
        <v>0.43180000000000002</v>
      </c>
      <c r="K15" s="11">
        <v>0.25030000000000002</v>
      </c>
      <c r="L15" s="11">
        <v>0.31790000000000002</v>
      </c>
      <c r="M15" s="18">
        <v>1</v>
      </c>
      <c r="N15" s="18" t="b">
        <f t="shared" si="0"/>
        <v>0</v>
      </c>
      <c r="O15" s="18" t="s">
        <v>37</v>
      </c>
    </row>
    <row r="16" spans="1:19" x14ac:dyDescent="0.3">
      <c r="A16" s="16">
        <v>42630</v>
      </c>
      <c r="B16" s="18" t="s">
        <v>45</v>
      </c>
      <c r="C16" s="18" t="s">
        <v>27</v>
      </c>
      <c r="D16" s="18" t="s">
        <v>36</v>
      </c>
      <c r="E16" s="11">
        <v>0.82844944428936396</v>
      </c>
      <c r="F16" s="11">
        <v>7.8919053313312296E-2</v>
      </c>
      <c r="G16" s="11">
        <v>9.2631502397323207E-2</v>
      </c>
      <c r="H16" s="18">
        <v>1</v>
      </c>
      <c r="I16" s="18" t="b">
        <f t="shared" si="1"/>
        <v>1</v>
      </c>
      <c r="J16" s="11">
        <v>0.60599999999999998</v>
      </c>
      <c r="K16" s="11">
        <v>0.30680000000000002</v>
      </c>
      <c r="L16" s="11">
        <v>8.72E-2</v>
      </c>
      <c r="M16" s="18">
        <v>1</v>
      </c>
      <c r="N16" s="18" t="b">
        <f t="shared" si="0"/>
        <v>1</v>
      </c>
      <c r="O16" s="18">
        <v>1</v>
      </c>
    </row>
    <row r="17" spans="1:15" x14ac:dyDescent="0.3">
      <c r="A17" s="16">
        <v>42630</v>
      </c>
      <c r="B17" s="18" t="s">
        <v>45</v>
      </c>
      <c r="C17" s="18" t="s">
        <v>31</v>
      </c>
      <c r="D17" s="18" t="s">
        <v>34</v>
      </c>
      <c r="E17" s="4">
        <v>0.74473514795097195</v>
      </c>
      <c r="F17" s="4">
        <v>0.110805544015744</v>
      </c>
      <c r="G17" s="4">
        <v>0.144459308033283</v>
      </c>
      <c r="H17" s="18">
        <v>1</v>
      </c>
      <c r="I17" s="18" t="b">
        <f t="shared" si="1"/>
        <v>1</v>
      </c>
      <c r="J17" s="4">
        <v>0.35699999999999998</v>
      </c>
      <c r="K17" s="4">
        <v>0.47239999999999999</v>
      </c>
      <c r="L17" s="4">
        <v>0.1706</v>
      </c>
      <c r="M17" s="18" t="s">
        <v>37</v>
      </c>
      <c r="N17" s="18" t="b">
        <f t="shared" si="0"/>
        <v>0</v>
      </c>
      <c r="O17" s="18">
        <v>1</v>
      </c>
    </row>
    <row r="18" spans="1:15" ht="28.8" x14ac:dyDescent="0.3">
      <c r="A18" s="16">
        <v>42630</v>
      </c>
      <c r="B18" s="18" t="s">
        <v>45</v>
      </c>
      <c r="C18" s="18" t="s">
        <v>44</v>
      </c>
      <c r="D18" s="18" t="s">
        <v>30</v>
      </c>
      <c r="E18" s="4">
        <v>0.42649050519072002</v>
      </c>
      <c r="F18" s="4">
        <v>0.214287162810227</v>
      </c>
      <c r="G18" s="4">
        <v>0.35922233199905101</v>
      </c>
      <c r="H18" s="18">
        <v>1</v>
      </c>
      <c r="I18" s="18" t="b">
        <f t="shared" si="1"/>
        <v>0</v>
      </c>
      <c r="J18" s="4">
        <v>0.30609999999999998</v>
      </c>
      <c r="K18" s="4">
        <v>0.2505</v>
      </c>
      <c r="L18" s="4">
        <v>0.44340000000000002</v>
      </c>
      <c r="M18" s="18">
        <v>2</v>
      </c>
      <c r="N18" s="18" t="b">
        <f t="shared" si="0"/>
        <v>0</v>
      </c>
      <c r="O18" s="18" t="s">
        <v>37</v>
      </c>
    </row>
    <row r="19" spans="1:15" x14ac:dyDescent="0.3">
      <c r="A19" s="16">
        <v>42630</v>
      </c>
      <c r="B19" s="18" t="s">
        <v>45</v>
      </c>
      <c r="C19" s="18" t="s">
        <v>38</v>
      </c>
      <c r="D19" s="18" t="s">
        <v>41</v>
      </c>
      <c r="E19" s="4">
        <v>0.262099328107255</v>
      </c>
      <c r="F19" s="4">
        <v>0.193640081251757</v>
      </c>
      <c r="G19" s="4">
        <v>0.54426059064098697</v>
      </c>
      <c r="H19" s="18">
        <v>2</v>
      </c>
      <c r="I19" s="18" t="b">
        <f t="shared" si="1"/>
        <v>0</v>
      </c>
      <c r="J19" s="4">
        <v>0.3261</v>
      </c>
      <c r="K19" s="4">
        <v>0.30309999999999998</v>
      </c>
      <c r="L19" s="4">
        <v>0.37080000000000002</v>
      </c>
      <c r="M19" s="18">
        <v>2</v>
      </c>
      <c r="N19" s="18" t="b">
        <f t="shared" si="0"/>
        <v>0</v>
      </c>
      <c r="O19" s="18">
        <v>1</v>
      </c>
    </row>
    <row r="20" spans="1:15" x14ac:dyDescent="0.3">
      <c r="A20" s="16">
        <v>42630</v>
      </c>
      <c r="B20" s="18" t="s">
        <v>45</v>
      </c>
      <c r="C20" s="18" t="s">
        <v>40</v>
      </c>
      <c r="D20" s="18" t="s">
        <v>28</v>
      </c>
      <c r="E20" s="4">
        <v>0.70483118300849801</v>
      </c>
      <c r="F20" s="4">
        <v>0.144442914340391</v>
      </c>
      <c r="G20" s="4">
        <v>0.15072590265110999</v>
      </c>
      <c r="H20" s="18">
        <v>1</v>
      </c>
      <c r="I20" s="18" t="b">
        <f t="shared" si="1"/>
        <v>1</v>
      </c>
      <c r="J20" s="4">
        <v>0.62960000000000005</v>
      </c>
      <c r="K20" s="4">
        <v>0.21260000000000001</v>
      </c>
      <c r="L20" s="4">
        <v>0.1578</v>
      </c>
      <c r="M20" s="18">
        <v>1</v>
      </c>
      <c r="N20" s="18" t="b">
        <f t="shared" si="0"/>
        <v>1</v>
      </c>
      <c r="O20" s="18">
        <v>1</v>
      </c>
    </row>
    <row r="21" spans="1:15" x14ac:dyDescent="0.3">
      <c r="A21" s="16">
        <v>42631</v>
      </c>
      <c r="B21" s="18" t="s">
        <v>45</v>
      </c>
      <c r="C21" s="18" t="s">
        <v>29</v>
      </c>
      <c r="D21" s="18" t="s">
        <v>32</v>
      </c>
      <c r="E21" s="4">
        <v>0.41546161431470102</v>
      </c>
      <c r="F21" s="4">
        <v>0.21871064707961199</v>
      </c>
      <c r="G21" s="4">
        <v>0.36582773860568502</v>
      </c>
      <c r="H21" s="18">
        <v>1</v>
      </c>
      <c r="I21" s="18" t="b">
        <f t="shared" si="1"/>
        <v>0</v>
      </c>
      <c r="J21" s="4">
        <v>0.3362</v>
      </c>
      <c r="K21" s="4">
        <v>0.2974</v>
      </c>
      <c r="L21" s="4">
        <v>0.3664</v>
      </c>
      <c r="M21" s="18">
        <v>2</v>
      </c>
      <c r="N21" s="18" t="b">
        <f t="shared" si="0"/>
        <v>1</v>
      </c>
      <c r="O21" s="18">
        <v>2</v>
      </c>
    </row>
    <row r="22" spans="1:15" x14ac:dyDescent="0.3">
      <c r="A22" s="16">
        <v>42631</v>
      </c>
      <c r="B22" s="18" t="s">
        <v>45</v>
      </c>
      <c r="C22" s="18" t="s">
        <v>43</v>
      </c>
      <c r="D22" s="18" t="s">
        <v>39</v>
      </c>
      <c r="E22" s="4">
        <v>0.48379933515305001</v>
      </c>
      <c r="F22" s="4">
        <v>0.21564066275963101</v>
      </c>
      <c r="G22" s="4">
        <v>0.30056000208731698</v>
      </c>
      <c r="H22" s="18">
        <v>1</v>
      </c>
      <c r="I22" s="18" t="b">
        <f t="shared" si="1"/>
        <v>1</v>
      </c>
      <c r="J22" s="4">
        <v>0.2107</v>
      </c>
      <c r="K22" s="4">
        <v>0.26860000000000001</v>
      </c>
      <c r="L22" s="4">
        <v>0.52070000000000005</v>
      </c>
      <c r="M22" s="18">
        <v>2</v>
      </c>
      <c r="N22" s="18" t="b">
        <f t="shared" si="0"/>
        <v>0</v>
      </c>
      <c r="O22" s="18">
        <v>1</v>
      </c>
    </row>
    <row r="23" spans="1:15" x14ac:dyDescent="0.3">
      <c r="A23" s="16">
        <v>42633</v>
      </c>
      <c r="B23" s="18" t="s">
        <v>46</v>
      </c>
      <c r="C23" s="18" t="s">
        <v>30</v>
      </c>
      <c r="D23" s="18" t="s">
        <v>31</v>
      </c>
      <c r="E23" s="4">
        <v>0.27063576696191199</v>
      </c>
      <c r="F23" s="4">
        <v>0.197898101772504</v>
      </c>
      <c r="G23" s="4">
        <v>0.53146613126558195</v>
      </c>
      <c r="H23" s="18">
        <v>2</v>
      </c>
      <c r="I23" s="18" t="b">
        <f t="shared" si="1"/>
        <v>1</v>
      </c>
      <c r="J23" s="4">
        <v>0.24179999999999999</v>
      </c>
      <c r="K23" s="4">
        <v>0.2601</v>
      </c>
      <c r="L23" s="4">
        <v>0.49809999999999999</v>
      </c>
      <c r="M23" s="18">
        <v>2</v>
      </c>
      <c r="N23" s="18" t="b">
        <f t="shared" si="0"/>
        <v>1</v>
      </c>
      <c r="O23" s="18">
        <v>2</v>
      </c>
    </row>
    <row r="24" spans="1:15" x14ac:dyDescent="0.3">
      <c r="A24" s="16">
        <v>42633</v>
      </c>
      <c r="B24" s="18" t="s">
        <v>46</v>
      </c>
      <c r="C24" s="18" t="s">
        <v>34</v>
      </c>
      <c r="D24" s="18" t="s">
        <v>44</v>
      </c>
      <c r="E24" s="4">
        <v>0.39800118951243602</v>
      </c>
      <c r="F24" s="4">
        <v>0.22125117641398101</v>
      </c>
      <c r="G24" s="4">
        <v>0.38074763407358198</v>
      </c>
      <c r="H24" s="18">
        <v>1</v>
      </c>
      <c r="I24" s="18" t="b">
        <f t="shared" si="1"/>
        <v>0</v>
      </c>
      <c r="J24" s="4">
        <v>0.32290000000000002</v>
      </c>
      <c r="K24" s="4">
        <v>0.45029999999999998</v>
      </c>
      <c r="L24" s="4">
        <v>0.2268</v>
      </c>
      <c r="M24" s="18" t="s">
        <v>37</v>
      </c>
      <c r="N24" s="18" t="b">
        <f t="shared" si="0"/>
        <v>1</v>
      </c>
      <c r="O24" s="18" t="s">
        <v>37</v>
      </c>
    </row>
    <row r="25" spans="1:15" x14ac:dyDescent="0.3">
      <c r="A25" s="16">
        <v>42633</v>
      </c>
      <c r="B25" s="18" t="s">
        <v>46</v>
      </c>
      <c r="C25" s="18" t="s">
        <v>36</v>
      </c>
      <c r="D25" s="18" t="s">
        <v>38</v>
      </c>
      <c r="E25" s="4">
        <v>0.49341952441486697</v>
      </c>
      <c r="F25" s="4">
        <v>0.20441690413441799</v>
      </c>
      <c r="G25" s="4">
        <v>0.30216357145071299</v>
      </c>
      <c r="H25" s="18">
        <v>1</v>
      </c>
      <c r="I25" s="18" t="b">
        <f t="shared" si="1"/>
        <v>0</v>
      </c>
      <c r="J25" s="4">
        <v>0.30409999999999998</v>
      </c>
      <c r="K25" s="4">
        <v>0.43630000000000002</v>
      </c>
      <c r="L25" s="4">
        <v>0.2596</v>
      </c>
      <c r="M25" s="18" t="s">
        <v>37</v>
      </c>
      <c r="N25" s="18" t="b">
        <f t="shared" si="0"/>
        <v>0</v>
      </c>
      <c r="O25" s="18">
        <v>2</v>
      </c>
    </row>
    <row r="26" spans="1:15" x14ac:dyDescent="0.3">
      <c r="A26" s="16">
        <v>42633</v>
      </c>
      <c r="B26" s="18" t="s">
        <v>46</v>
      </c>
      <c r="C26" s="18" t="s">
        <v>47</v>
      </c>
      <c r="D26" s="18" t="s">
        <v>35</v>
      </c>
      <c r="E26" s="4">
        <v>0.45645623770340799</v>
      </c>
      <c r="F26" s="4">
        <v>0.20012525854562699</v>
      </c>
      <c r="G26" s="4">
        <v>0.343418503750964</v>
      </c>
      <c r="H26" s="18">
        <v>1</v>
      </c>
      <c r="I26" s="18" t="b">
        <f t="shared" si="1"/>
        <v>1</v>
      </c>
      <c r="J26" s="4">
        <v>0.4194</v>
      </c>
      <c r="K26" s="4">
        <v>0.2787</v>
      </c>
      <c r="L26" s="4">
        <v>0.3019</v>
      </c>
      <c r="M26" s="18">
        <v>1</v>
      </c>
      <c r="N26" s="18" t="b">
        <f t="shared" si="0"/>
        <v>1</v>
      </c>
      <c r="O26" s="18">
        <v>1</v>
      </c>
    </row>
    <row r="27" spans="1:15" x14ac:dyDescent="0.3">
      <c r="A27" s="16">
        <v>42634</v>
      </c>
      <c r="B27" s="18" t="s">
        <v>46</v>
      </c>
      <c r="C27" s="18" t="s">
        <v>39</v>
      </c>
      <c r="D27" s="18" t="s">
        <v>33</v>
      </c>
      <c r="E27" s="4">
        <v>0.478373901374543</v>
      </c>
      <c r="F27" s="4">
        <v>0.19190029358229399</v>
      </c>
      <c r="G27" s="4">
        <v>0.32972580504316201</v>
      </c>
      <c r="H27" s="18">
        <v>1</v>
      </c>
      <c r="I27" s="18" t="b">
        <f t="shared" si="1"/>
        <v>0</v>
      </c>
      <c r="J27" s="4">
        <v>0.56569999999999998</v>
      </c>
      <c r="K27" s="4">
        <v>0.2273</v>
      </c>
      <c r="L27" s="4">
        <v>0.20699999999999999</v>
      </c>
      <c r="M27" s="18">
        <v>1</v>
      </c>
      <c r="N27" s="18" t="b">
        <f t="shared" si="0"/>
        <v>0</v>
      </c>
      <c r="O27" s="18">
        <v>2</v>
      </c>
    </row>
    <row r="28" spans="1:15" x14ac:dyDescent="0.3">
      <c r="A28" s="16">
        <v>42634</v>
      </c>
      <c r="B28" s="18" t="s">
        <v>46</v>
      </c>
      <c r="C28" s="18" t="s">
        <v>28</v>
      </c>
      <c r="D28" s="18" t="s">
        <v>32</v>
      </c>
      <c r="E28" s="4">
        <v>0.43671401478052402</v>
      </c>
      <c r="F28" s="4">
        <v>0.19838378051147099</v>
      </c>
      <c r="G28" s="4">
        <v>0.364902204708003</v>
      </c>
      <c r="H28" s="18">
        <v>1</v>
      </c>
      <c r="I28" s="18" t="b">
        <f t="shared" si="1"/>
        <v>0</v>
      </c>
      <c r="J28" s="4">
        <v>0.25009999999999999</v>
      </c>
      <c r="K28" s="4">
        <v>0.24390000000000001</v>
      </c>
      <c r="L28" s="4">
        <v>0.50600000000000001</v>
      </c>
      <c r="M28" s="18">
        <v>2</v>
      </c>
      <c r="N28" s="18" t="b">
        <f t="shared" si="0"/>
        <v>1</v>
      </c>
      <c r="O28" s="18">
        <v>2</v>
      </c>
    </row>
    <row r="29" spans="1:15" x14ac:dyDescent="0.3">
      <c r="A29" s="16">
        <v>42634</v>
      </c>
      <c r="B29" s="18" t="s">
        <v>46</v>
      </c>
      <c r="C29" s="18" t="s">
        <v>48</v>
      </c>
      <c r="D29" s="18" t="s">
        <v>40</v>
      </c>
      <c r="E29" s="4">
        <v>0.56288302266468204</v>
      </c>
      <c r="F29" s="4">
        <v>0.19771161140122301</v>
      </c>
      <c r="G29" s="4">
        <v>0.23940536593409301</v>
      </c>
      <c r="H29" s="18">
        <v>1</v>
      </c>
      <c r="I29" s="18" t="b">
        <f t="shared" si="1"/>
        <v>0</v>
      </c>
      <c r="J29" s="4">
        <v>0.39639999999999997</v>
      </c>
      <c r="K29" s="4">
        <v>0.34449999999999997</v>
      </c>
      <c r="L29" s="4">
        <v>0.2591</v>
      </c>
      <c r="M29" s="18">
        <v>1</v>
      </c>
      <c r="N29" s="18" t="b">
        <f t="shared" si="0"/>
        <v>0</v>
      </c>
      <c r="O29" s="18" t="s">
        <v>37</v>
      </c>
    </row>
    <row r="30" spans="1:15" x14ac:dyDescent="0.3">
      <c r="A30" s="16">
        <v>42634</v>
      </c>
      <c r="B30" s="18" t="s">
        <v>46</v>
      </c>
      <c r="C30" s="18" t="s">
        <v>27</v>
      </c>
      <c r="D30" s="18" t="s">
        <v>43</v>
      </c>
      <c r="E30" s="4">
        <v>0.75992973468748004</v>
      </c>
      <c r="F30" s="4">
        <v>0.11155670311711301</v>
      </c>
      <c r="G30" s="4">
        <v>0.128513562195405</v>
      </c>
      <c r="H30" s="18">
        <v>1</v>
      </c>
      <c r="I30" s="18" t="b">
        <f t="shared" si="1"/>
        <v>1</v>
      </c>
      <c r="J30" s="4">
        <v>0.81930000000000003</v>
      </c>
      <c r="K30" s="4">
        <v>0.1338</v>
      </c>
      <c r="L30" s="4">
        <v>4.6899999999999997E-2</v>
      </c>
      <c r="M30" s="18">
        <v>1</v>
      </c>
      <c r="N30" s="18" t="b">
        <f t="shared" si="0"/>
        <v>1</v>
      </c>
      <c r="O30" s="18">
        <v>1</v>
      </c>
    </row>
    <row r="31" spans="1:15" ht="28.8" x14ac:dyDescent="0.3">
      <c r="A31" s="16">
        <v>42634</v>
      </c>
      <c r="B31" s="18" t="s">
        <v>46</v>
      </c>
      <c r="C31" s="18" t="s">
        <v>41</v>
      </c>
      <c r="D31" s="18" t="s">
        <v>29</v>
      </c>
      <c r="E31" s="4">
        <v>0.58511442976073003</v>
      </c>
      <c r="F31" s="4">
        <v>0.17747726233417199</v>
      </c>
      <c r="G31" s="4">
        <v>0.23740830790509701</v>
      </c>
      <c r="H31" s="18">
        <v>1</v>
      </c>
      <c r="I31" s="18" t="b">
        <f t="shared" si="1"/>
        <v>0</v>
      </c>
      <c r="J31" s="4">
        <v>0.49059999999999998</v>
      </c>
      <c r="K31" s="4">
        <v>0.28949999999999998</v>
      </c>
      <c r="L31" s="4">
        <v>0.21990000000000001</v>
      </c>
      <c r="M31" s="18">
        <v>1</v>
      </c>
      <c r="N31" s="18" t="b">
        <f t="shared" si="0"/>
        <v>0</v>
      </c>
      <c r="O31" s="18" t="s">
        <v>37</v>
      </c>
    </row>
    <row r="32" spans="1:15" x14ac:dyDescent="0.3">
      <c r="A32" s="16">
        <v>42636</v>
      </c>
      <c r="B32" s="18" t="s">
        <v>49</v>
      </c>
      <c r="C32" s="18" t="s">
        <v>31</v>
      </c>
      <c r="D32" s="18" t="s">
        <v>47</v>
      </c>
      <c r="E32" s="4">
        <v>0.761169906262125</v>
      </c>
      <c r="F32" s="4">
        <v>0.106598964286825</v>
      </c>
      <c r="G32" s="4">
        <v>0.13223112945104901</v>
      </c>
      <c r="H32" s="18">
        <v>1</v>
      </c>
      <c r="I32" s="18" t="b">
        <f t="shared" si="1"/>
        <v>1</v>
      </c>
      <c r="J32" s="4">
        <v>0.65910000000000002</v>
      </c>
      <c r="K32" s="4">
        <v>0.2044</v>
      </c>
      <c r="L32" s="4">
        <v>0.13650000000000001</v>
      </c>
      <c r="M32" s="18">
        <v>1</v>
      </c>
      <c r="N32" s="18" t="b">
        <f t="shared" si="0"/>
        <v>1</v>
      </c>
      <c r="O32" s="18">
        <v>1</v>
      </c>
    </row>
    <row r="33" spans="1:15" x14ac:dyDescent="0.3">
      <c r="A33" s="16">
        <v>42637</v>
      </c>
      <c r="B33" s="18" t="s">
        <v>49</v>
      </c>
      <c r="C33" s="18" t="s">
        <v>40</v>
      </c>
      <c r="D33" s="18" t="s">
        <v>36</v>
      </c>
      <c r="E33" s="4">
        <v>0.68987648396748102</v>
      </c>
      <c r="F33" s="4">
        <v>0.12215189018547799</v>
      </c>
      <c r="G33" s="4">
        <v>0.187971625847039</v>
      </c>
      <c r="H33" s="18">
        <v>1</v>
      </c>
      <c r="I33" s="18" t="b">
        <f t="shared" si="1"/>
        <v>1</v>
      </c>
      <c r="J33" s="4">
        <v>0.3765</v>
      </c>
      <c r="K33" s="4">
        <v>0.4073</v>
      </c>
      <c r="L33" s="4">
        <v>0.2162</v>
      </c>
      <c r="M33" s="18" t="s">
        <v>37</v>
      </c>
      <c r="N33" s="18" t="b">
        <f t="shared" si="0"/>
        <v>0</v>
      </c>
      <c r="O33" s="18">
        <v>1</v>
      </c>
    </row>
    <row r="34" spans="1:15" x14ac:dyDescent="0.3">
      <c r="A34" s="16">
        <v>42637</v>
      </c>
      <c r="B34" s="18" t="s">
        <v>49</v>
      </c>
      <c r="C34" s="18" t="s">
        <v>35</v>
      </c>
      <c r="D34" s="18" t="s">
        <v>27</v>
      </c>
      <c r="E34" s="4">
        <v>0.272883387796024</v>
      </c>
      <c r="F34" s="4">
        <v>0.18117885200089001</v>
      </c>
      <c r="G34" s="4">
        <v>0.54593776020308504</v>
      </c>
      <c r="H34" s="18">
        <v>2</v>
      </c>
      <c r="I34" s="18" t="b">
        <f t="shared" si="1"/>
        <v>1</v>
      </c>
      <c r="J34" s="4">
        <v>5.0599999999999999E-2</v>
      </c>
      <c r="K34" s="4">
        <v>0.1288</v>
      </c>
      <c r="L34" s="4">
        <v>0.8206</v>
      </c>
      <c r="M34" s="18">
        <v>2</v>
      </c>
      <c r="N34" s="18" t="b">
        <f t="shared" si="0"/>
        <v>1</v>
      </c>
      <c r="O34" s="18">
        <v>2</v>
      </c>
    </row>
    <row r="35" spans="1:15" x14ac:dyDescent="0.3">
      <c r="A35" s="16">
        <v>42637</v>
      </c>
      <c r="B35" s="18" t="s">
        <v>49</v>
      </c>
      <c r="C35" s="18" t="s">
        <v>32</v>
      </c>
      <c r="D35" s="18" t="s">
        <v>41</v>
      </c>
      <c r="E35" s="4">
        <v>0.381310291796634</v>
      </c>
      <c r="F35" s="4">
        <v>0.22272672646317601</v>
      </c>
      <c r="G35" s="4">
        <v>0.39596298174018801</v>
      </c>
      <c r="H35" s="18">
        <v>2</v>
      </c>
      <c r="I35" s="18" t="b">
        <f t="shared" si="1"/>
        <v>1</v>
      </c>
      <c r="J35" s="4">
        <v>0.27889999999999998</v>
      </c>
      <c r="K35" s="4">
        <v>0.27629999999999999</v>
      </c>
      <c r="L35" s="4">
        <v>0.44479999999999997</v>
      </c>
      <c r="M35" s="18">
        <v>2</v>
      </c>
      <c r="N35" s="18" t="b">
        <f t="shared" si="0"/>
        <v>1</v>
      </c>
      <c r="O35" s="18">
        <v>2</v>
      </c>
    </row>
    <row r="36" spans="1:15" x14ac:dyDescent="0.3">
      <c r="A36" s="16">
        <v>42637</v>
      </c>
      <c r="B36" s="18" t="s">
        <v>49</v>
      </c>
      <c r="C36" s="18" t="s">
        <v>29</v>
      </c>
      <c r="D36" s="18" t="s">
        <v>34</v>
      </c>
      <c r="E36" s="4">
        <v>0.50713858945282297</v>
      </c>
      <c r="F36" s="4">
        <v>0.203222789617965</v>
      </c>
      <c r="G36" s="4">
        <v>0.289638620929211</v>
      </c>
      <c r="H36" s="18">
        <v>1</v>
      </c>
      <c r="I36" s="18" t="b">
        <f t="shared" si="1"/>
        <v>1</v>
      </c>
      <c r="J36" s="4">
        <v>0.21490000000000001</v>
      </c>
      <c r="K36" s="4">
        <v>0.52270000000000005</v>
      </c>
      <c r="L36" s="4">
        <v>0.26240000000000002</v>
      </c>
      <c r="M36" s="18" t="s">
        <v>37</v>
      </c>
      <c r="N36" s="18" t="b">
        <f t="shared" si="0"/>
        <v>0</v>
      </c>
      <c r="O36" s="18">
        <v>1</v>
      </c>
    </row>
    <row r="37" spans="1:15" x14ac:dyDescent="0.3">
      <c r="A37" s="16">
        <v>42637</v>
      </c>
      <c r="B37" s="18" t="s">
        <v>49</v>
      </c>
      <c r="C37" s="18" t="s">
        <v>38</v>
      </c>
      <c r="D37" s="18" t="s">
        <v>43</v>
      </c>
      <c r="E37" s="4">
        <v>0.381310291796634</v>
      </c>
      <c r="F37" s="4">
        <v>0.22272672646317601</v>
      </c>
      <c r="G37" s="4">
        <v>0.39596298174018801</v>
      </c>
      <c r="H37" s="18">
        <v>2</v>
      </c>
      <c r="I37" s="18" t="b">
        <f t="shared" si="1"/>
        <v>0</v>
      </c>
      <c r="J37" s="4">
        <v>0.43219999999999997</v>
      </c>
      <c r="K37" s="4">
        <v>0.3271</v>
      </c>
      <c r="L37" s="4">
        <v>0.2407</v>
      </c>
      <c r="M37" s="18">
        <v>1</v>
      </c>
      <c r="N37" s="18" t="b">
        <f t="shared" si="0"/>
        <v>0</v>
      </c>
      <c r="O37" s="18" t="s">
        <v>37</v>
      </c>
    </row>
    <row r="38" spans="1:15" x14ac:dyDescent="0.3">
      <c r="A38" s="16">
        <v>42637</v>
      </c>
      <c r="B38" s="18" t="s">
        <v>49</v>
      </c>
      <c r="C38" s="18" t="s">
        <v>28</v>
      </c>
      <c r="D38" s="18" t="s">
        <v>30</v>
      </c>
      <c r="E38" s="4">
        <v>0.46164449520949202</v>
      </c>
      <c r="F38" s="4">
        <v>0.195318826612253</v>
      </c>
      <c r="G38" s="4">
        <v>0.34303667817825301</v>
      </c>
      <c r="H38" s="18">
        <v>1</v>
      </c>
      <c r="I38" s="18" t="b">
        <f t="shared" si="1"/>
        <v>1</v>
      </c>
      <c r="J38" s="4">
        <v>0.2165</v>
      </c>
      <c r="K38" s="4">
        <v>0.2379</v>
      </c>
      <c r="L38" s="4">
        <v>0.54559999999999997</v>
      </c>
      <c r="M38" s="18">
        <v>2</v>
      </c>
      <c r="N38" s="18" t="b">
        <f t="shared" si="0"/>
        <v>0</v>
      </c>
      <c r="O38" s="18">
        <v>1</v>
      </c>
    </row>
    <row r="39" spans="1:15" ht="28.8" x14ac:dyDescent="0.3">
      <c r="A39" s="16">
        <v>42638</v>
      </c>
      <c r="B39" s="18" t="s">
        <v>49</v>
      </c>
      <c r="C39" s="18" t="s">
        <v>44</v>
      </c>
      <c r="D39" s="18" t="s">
        <v>39</v>
      </c>
      <c r="E39" s="4">
        <v>0.40724391990091202</v>
      </c>
      <c r="F39" s="4">
        <v>0.221982056425684</v>
      </c>
      <c r="G39" s="4">
        <v>0.37077402367340301</v>
      </c>
      <c r="H39" s="18">
        <v>1</v>
      </c>
      <c r="I39" s="18" t="b">
        <f t="shared" si="1"/>
        <v>1</v>
      </c>
      <c r="J39" s="4">
        <v>0.31</v>
      </c>
      <c r="K39" s="4">
        <v>0.23369999999999999</v>
      </c>
      <c r="L39" s="4">
        <v>0.45629999999999998</v>
      </c>
      <c r="M39" s="18">
        <v>2</v>
      </c>
      <c r="N39" s="18" t="b">
        <f t="shared" si="0"/>
        <v>0</v>
      </c>
      <c r="O39" s="18">
        <v>1</v>
      </c>
    </row>
    <row r="40" spans="1:15" x14ac:dyDescent="0.3">
      <c r="A40" s="16">
        <v>42638</v>
      </c>
      <c r="B40" s="18" t="s">
        <v>49</v>
      </c>
      <c r="C40" s="18" t="s">
        <v>33</v>
      </c>
      <c r="D40" s="18" t="s">
        <v>48</v>
      </c>
      <c r="E40" s="4">
        <v>0.28974355653740003</v>
      </c>
      <c r="F40" s="4">
        <v>0.20772123974661599</v>
      </c>
      <c r="G40" s="4">
        <v>0.50253520371598304</v>
      </c>
      <c r="H40" s="18">
        <v>2</v>
      </c>
      <c r="I40" s="18" t="b">
        <f t="shared" si="1"/>
        <v>0</v>
      </c>
      <c r="J40" s="4">
        <v>0.1474</v>
      </c>
      <c r="K40" s="4">
        <v>0.28599999999999998</v>
      </c>
      <c r="L40" s="4">
        <v>0.56659999999999999</v>
      </c>
      <c r="M40" s="18">
        <v>2</v>
      </c>
      <c r="N40" s="18" t="b">
        <f t="shared" si="0"/>
        <v>0</v>
      </c>
      <c r="O40" s="18" t="s">
        <v>37</v>
      </c>
    </row>
    <row r="41" spans="1:15" x14ac:dyDescent="0.3">
      <c r="A41" s="16">
        <v>42643</v>
      </c>
      <c r="B41" s="18" t="s">
        <v>50</v>
      </c>
      <c r="C41" s="18" t="s">
        <v>48</v>
      </c>
      <c r="D41" s="18" t="s">
        <v>29</v>
      </c>
      <c r="E41" s="4">
        <v>0.64159022809598099</v>
      </c>
      <c r="F41" s="4">
        <v>0.16564182804338201</v>
      </c>
      <c r="G41" s="4">
        <v>0.192767943860636</v>
      </c>
      <c r="H41" s="18">
        <v>1</v>
      </c>
      <c r="I41" s="18" t="b">
        <f t="shared" si="1"/>
        <v>1</v>
      </c>
      <c r="J41" s="4">
        <v>0.48920000000000002</v>
      </c>
      <c r="K41" s="4">
        <v>0.33650000000000002</v>
      </c>
      <c r="L41" s="4">
        <v>0.17430000000000001</v>
      </c>
      <c r="M41" s="18">
        <v>1</v>
      </c>
      <c r="N41" s="18" t="b">
        <f t="shared" si="0"/>
        <v>1</v>
      </c>
      <c r="O41" s="18">
        <v>1</v>
      </c>
    </row>
    <row r="42" spans="1:15" x14ac:dyDescent="0.3">
      <c r="A42" s="16">
        <v>42644</v>
      </c>
      <c r="B42" s="18" t="s">
        <v>50</v>
      </c>
      <c r="C42" s="18" t="s">
        <v>27</v>
      </c>
      <c r="D42" s="18" t="s">
        <v>33</v>
      </c>
      <c r="E42" s="4">
        <v>0.74473514795097195</v>
      </c>
      <c r="F42" s="4">
        <v>0.110805544015744</v>
      </c>
      <c r="G42" s="4">
        <v>0.144459308033283</v>
      </c>
      <c r="H42" s="18">
        <v>1</v>
      </c>
      <c r="I42" s="18" t="b">
        <f t="shared" si="1"/>
        <v>0</v>
      </c>
      <c r="J42" s="4">
        <v>0.85240000000000005</v>
      </c>
      <c r="K42" s="4">
        <v>0.1047</v>
      </c>
      <c r="L42" s="4">
        <v>4.2900000000000001E-2</v>
      </c>
      <c r="M42" s="18">
        <v>1</v>
      </c>
      <c r="N42" s="18" t="b">
        <f t="shared" si="0"/>
        <v>0</v>
      </c>
      <c r="O42" s="18" t="s">
        <v>37</v>
      </c>
    </row>
    <row r="43" spans="1:15" x14ac:dyDescent="0.3">
      <c r="A43" s="16">
        <v>42644</v>
      </c>
      <c r="B43" s="18" t="s">
        <v>50</v>
      </c>
      <c r="C43" s="18" t="s">
        <v>43</v>
      </c>
      <c r="D43" s="18" t="s">
        <v>35</v>
      </c>
      <c r="E43" s="4">
        <v>0.49341952441486697</v>
      </c>
      <c r="F43" s="4">
        <v>0.20441690413441799</v>
      </c>
      <c r="G43" s="4">
        <v>0.30216357145071299</v>
      </c>
      <c r="H43" s="18">
        <v>1</v>
      </c>
      <c r="I43" s="18" t="b">
        <f t="shared" si="1"/>
        <v>1</v>
      </c>
      <c r="J43" s="4">
        <v>0.33460000000000001</v>
      </c>
      <c r="K43" s="4">
        <v>0.32350000000000001</v>
      </c>
      <c r="L43" s="4">
        <v>0.34189999999999998</v>
      </c>
      <c r="M43" s="18">
        <v>2</v>
      </c>
      <c r="N43" s="18" t="b">
        <f t="shared" si="0"/>
        <v>0</v>
      </c>
      <c r="O43" s="18">
        <v>1</v>
      </c>
    </row>
    <row r="44" spans="1:15" x14ac:dyDescent="0.3">
      <c r="A44" s="16">
        <v>42644</v>
      </c>
      <c r="B44" s="18" t="s">
        <v>50</v>
      </c>
      <c r="C44" s="18" t="s">
        <v>34</v>
      </c>
      <c r="D44" s="18" t="s">
        <v>28</v>
      </c>
      <c r="E44" s="4">
        <v>0.40723449204939799</v>
      </c>
      <c r="F44" s="4">
        <v>0.22131411551883501</v>
      </c>
      <c r="G44" s="4">
        <v>0.371451392431766</v>
      </c>
      <c r="H44" s="18">
        <v>1</v>
      </c>
      <c r="I44" s="18" t="b">
        <f t="shared" si="1"/>
        <v>0</v>
      </c>
      <c r="J44" s="4">
        <v>0.38429999999999997</v>
      </c>
      <c r="K44" s="4">
        <v>0.43930000000000002</v>
      </c>
      <c r="L44" s="4">
        <v>0.1764</v>
      </c>
      <c r="M44" s="18" t="s">
        <v>37</v>
      </c>
      <c r="N44" s="18" t="b">
        <f t="shared" si="0"/>
        <v>1</v>
      </c>
      <c r="O44" s="18" t="s">
        <v>37</v>
      </c>
    </row>
    <row r="45" spans="1:15" x14ac:dyDescent="0.3">
      <c r="A45" s="16">
        <v>42644</v>
      </c>
      <c r="B45" s="18" t="s">
        <v>50</v>
      </c>
      <c r="C45" s="18" t="s">
        <v>47</v>
      </c>
      <c r="D45" s="18" t="s">
        <v>38</v>
      </c>
      <c r="E45" s="4">
        <v>0.47756660197516998</v>
      </c>
      <c r="F45" s="4">
        <v>0.19583560506678199</v>
      </c>
      <c r="G45" s="4">
        <v>0.32659779295804697</v>
      </c>
      <c r="H45" s="18">
        <v>1</v>
      </c>
      <c r="I45" s="18" t="b">
        <f t="shared" si="1"/>
        <v>1</v>
      </c>
      <c r="J45" s="4">
        <v>0.3397</v>
      </c>
      <c r="K45" s="4">
        <v>0.28599999999999998</v>
      </c>
      <c r="L45" s="4">
        <v>0.37430000000000002</v>
      </c>
      <c r="M45" s="18">
        <v>2</v>
      </c>
      <c r="N45" s="18" t="b">
        <f t="shared" si="0"/>
        <v>0</v>
      </c>
      <c r="O45" s="18">
        <v>1</v>
      </c>
    </row>
    <row r="46" spans="1:15" x14ac:dyDescent="0.3">
      <c r="A46" s="16">
        <v>42644</v>
      </c>
      <c r="B46" s="18" t="s">
        <v>50</v>
      </c>
      <c r="C46" s="18" t="s">
        <v>36</v>
      </c>
      <c r="D46" s="18" t="s">
        <v>44</v>
      </c>
      <c r="E46" s="4">
        <v>0.40724391990091202</v>
      </c>
      <c r="F46" s="4">
        <v>0.221982056425684</v>
      </c>
      <c r="G46" s="4">
        <v>0.37077402367340301</v>
      </c>
      <c r="H46" s="18">
        <v>1</v>
      </c>
      <c r="I46" s="18" t="b">
        <f t="shared" si="1"/>
        <v>0</v>
      </c>
      <c r="J46" s="4">
        <v>0.33850000000000002</v>
      </c>
      <c r="K46" s="4">
        <v>0.3745</v>
      </c>
      <c r="L46" s="4">
        <v>0.28699999999999998</v>
      </c>
      <c r="M46" s="18" t="s">
        <v>37</v>
      </c>
      <c r="N46" s="18" t="b">
        <f t="shared" si="0"/>
        <v>0</v>
      </c>
      <c r="O46" s="18">
        <v>2</v>
      </c>
    </row>
    <row r="47" spans="1:15" ht="28.8" x14ac:dyDescent="0.3">
      <c r="A47" s="16">
        <v>42644</v>
      </c>
      <c r="B47" s="18" t="s">
        <v>50</v>
      </c>
      <c r="C47" s="18" t="s">
        <v>41</v>
      </c>
      <c r="D47" s="18" t="s">
        <v>31</v>
      </c>
      <c r="E47" s="4">
        <v>0.32135097018870001</v>
      </c>
      <c r="F47" s="4">
        <v>0.21517761904933</v>
      </c>
      <c r="G47" s="4">
        <v>0.46347141076196902</v>
      </c>
      <c r="H47" s="18">
        <v>2</v>
      </c>
      <c r="I47" s="18" t="b">
        <f t="shared" si="1"/>
        <v>0</v>
      </c>
      <c r="J47" s="4">
        <v>0.29870000000000002</v>
      </c>
      <c r="K47" s="4">
        <v>0.27389999999999998</v>
      </c>
      <c r="L47" s="4">
        <v>0.4274</v>
      </c>
      <c r="M47" s="18">
        <v>2</v>
      </c>
      <c r="N47" s="18" t="b">
        <f t="shared" si="0"/>
        <v>0</v>
      </c>
      <c r="O47" s="18">
        <v>1</v>
      </c>
    </row>
    <row r="48" spans="1:15" x14ac:dyDescent="0.3">
      <c r="A48" s="16">
        <v>42645</v>
      </c>
      <c r="B48" s="18" t="s">
        <v>50</v>
      </c>
      <c r="C48" s="18" t="s">
        <v>30</v>
      </c>
      <c r="D48" s="18" t="s">
        <v>32</v>
      </c>
      <c r="E48" s="4">
        <v>0.37428094109896398</v>
      </c>
      <c r="F48" s="4">
        <v>0.221447658369441</v>
      </c>
      <c r="G48" s="4">
        <v>0.40427140053159499</v>
      </c>
      <c r="H48" s="18">
        <v>2</v>
      </c>
      <c r="I48" s="18" t="b">
        <f t="shared" si="1"/>
        <v>0</v>
      </c>
      <c r="J48" s="4">
        <v>0.41370000000000001</v>
      </c>
      <c r="K48" s="4">
        <v>0.28010000000000002</v>
      </c>
      <c r="L48" s="4">
        <v>0.30620000000000003</v>
      </c>
      <c r="M48" s="18">
        <v>1</v>
      </c>
      <c r="N48" s="18" t="b">
        <f t="shared" si="0"/>
        <v>0</v>
      </c>
      <c r="O48" s="18" t="s">
        <v>37</v>
      </c>
    </row>
    <row r="49" spans="1:15" x14ac:dyDescent="0.3">
      <c r="A49" s="16">
        <v>42645</v>
      </c>
      <c r="B49" s="18" t="s">
        <v>50</v>
      </c>
      <c r="C49" s="18" t="s">
        <v>39</v>
      </c>
      <c r="D49" s="18" t="s">
        <v>40</v>
      </c>
      <c r="E49" s="4">
        <v>0.32135097018870001</v>
      </c>
      <c r="F49" s="4">
        <v>0.21517761904933</v>
      </c>
      <c r="G49" s="4">
        <v>0.46347141076196902</v>
      </c>
      <c r="H49" s="18">
        <v>2</v>
      </c>
      <c r="I49" s="18" t="b">
        <f t="shared" si="1"/>
        <v>0</v>
      </c>
      <c r="J49" s="4">
        <v>0.33210000000000001</v>
      </c>
      <c r="K49" s="4">
        <v>0.26029999999999998</v>
      </c>
      <c r="L49" s="4">
        <v>0.40760000000000002</v>
      </c>
      <c r="M49" s="18">
        <v>2</v>
      </c>
      <c r="N49" s="18" t="b">
        <f t="shared" si="0"/>
        <v>0</v>
      </c>
      <c r="O49" s="18">
        <v>1</v>
      </c>
    </row>
    <row r="50" spans="1:15" x14ac:dyDescent="0.3">
      <c r="A50" s="16">
        <v>42657</v>
      </c>
      <c r="B50" s="18" t="s">
        <v>51</v>
      </c>
      <c r="C50" s="18" t="s">
        <v>31</v>
      </c>
      <c r="D50" s="18" t="s">
        <v>43</v>
      </c>
      <c r="E50" s="4">
        <v>0.70848931865836495</v>
      </c>
      <c r="F50" s="4">
        <v>0.124715471103283</v>
      </c>
      <c r="G50" s="4">
        <v>0.16679521023835001</v>
      </c>
      <c r="H50" s="18">
        <v>1</v>
      </c>
      <c r="I50" s="18" t="b">
        <f t="shared" si="1"/>
        <v>0</v>
      </c>
      <c r="J50" s="4">
        <v>0.66879999999999995</v>
      </c>
      <c r="K50" s="4">
        <v>0.2213</v>
      </c>
      <c r="L50" s="4">
        <v>0.1099</v>
      </c>
      <c r="M50" s="18">
        <v>1</v>
      </c>
      <c r="N50" s="18" t="b">
        <f t="shared" si="0"/>
        <v>0</v>
      </c>
      <c r="O50" s="18" t="s">
        <v>37</v>
      </c>
    </row>
    <row r="51" spans="1:15" x14ac:dyDescent="0.3">
      <c r="A51" s="16">
        <v>42658</v>
      </c>
      <c r="B51" s="18" t="s">
        <v>51</v>
      </c>
      <c r="C51" s="18" t="s">
        <v>40</v>
      </c>
      <c r="D51" s="18" t="s">
        <v>35</v>
      </c>
      <c r="E51" s="4">
        <v>0.62280755996994197</v>
      </c>
      <c r="F51" s="4">
        <v>0.15313216263618001</v>
      </c>
      <c r="G51" s="4">
        <v>0.22406027739387599</v>
      </c>
      <c r="H51" s="18">
        <v>1</v>
      </c>
      <c r="I51" s="18" t="b">
        <f t="shared" si="1"/>
        <v>0</v>
      </c>
      <c r="J51" s="4">
        <v>0.57920000000000005</v>
      </c>
      <c r="K51" s="4">
        <v>0.24779999999999999</v>
      </c>
      <c r="L51" s="4">
        <v>0.17299999999999999</v>
      </c>
      <c r="M51" s="18">
        <v>1</v>
      </c>
      <c r="N51" s="18" t="b">
        <f t="shared" si="0"/>
        <v>0</v>
      </c>
      <c r="O51" s="18" t="s">
        <v>37</v>
      </c>
    </row>
    <row r="52" spans="1:15" x14ac:dyDescent="0.3">
      <c r="J52" s="7"/>
      <c r="K52" s="7"/>
      <c r="L52" s="7"/>
    </row>
    <row r="53" spans="1:15" x14ac:dyDescent="0.3">
      <c r="J53" s="7"/>
      <c r="K53" s="7"/>
      <c r="L53" s="7"/>
    </row>
    <row r="54" spans="1:15" x14ac:dyDescent="0.3">
      <c r="J54" s="7"/>
      <c r="K54" s="7"/>
      <c r="L54" s="7"/>
    </row>
    <row r="55" spans="1:15" x14ac:dyDescent="0.3">
      <c r="J55" s="7"/>
      <c r="K55" s="7"/>
      <c r="L55" s="7"/>
    </row>
    <row r="56" spans="1:15" x14ac:dyDescent="0.3">
      <c r="J56" s="7"/>
      <c r="K56" s="7"/>
      <c r="L56" s="7"/>
    </row>
    <row r="57" spans="1:15" x14ac:dyDescent="0.3">
      <c r="J57" s="7"/>
      <c r="K57" s="7"/>
      <c r="L57" s="7"/>
    </row>
    <row r="58" spans="1:15" x14ac:dyDescent="0.3">
      <c r="J58" s="7"/>
      <c r="K58" s="7"/>
      <c r="L58" s="7"/>
    </row>
    <row r="59" spans="1:15" x14ac:dyDescent="0.3">
      <c r="J59" s="7"/>
      <c r="K59" s="7"/>
      <c r="L59" s="7"/>
    </row>
    <row r="60" spans="1:15" x14ac:dyDescent="0.3">
      <c r="J60" s="7"/>
      <c r="K60" s="7"/>
      <c r="L60" s="7"/>
    </row>
    <row r="61" spans="1:15" x14ac:dyDescent="0.3">
      <c r="J61" s="7"/>
      <c r="K61" s="7"/>
      <c r="L61" s="7"/>
    </row>
    <row r="62" spans="1:15" x14ac:dyDescent="0.3">
      <c r="J62" s="7"/>
      <c r="K62" s="7"/>
      <c r="L62" s="7"/>
    </row>
    <row r="63" spans="1:15" x14ac:dyDescent="0.3">
      <c r="J63" s="7"/>
      <c r="K63" s="7"/>
      <c r="L63" s="7"/>
    </row>
    <row r="64" spans="1:15" x14ac:dyDescent="0.3">
      <c r="J64" s="7"/>
      <c r="K64" s="7"/>
      <c r="L64" s="7"/>
    </row>
    <row r="65" spans="10:12" x14ac:dyDescent="0.3">
      <c r="J65" s="7"/>
      <c r="K65" s="7"/>
      <c r="L65" s="7"/>
    </row>
    <row r="66" spans="10:12" x14ac:dyDescent="0.3">
      <c r="J66" s="7"/>
      <c r="K66" s="7"/>
      <c r="L66" s="7"/>
    </row>
    <row r="67" spans="10:12" x14ac:dyDescent="0.3">
      <c r="J67" s="7"/>
      <c r="K67" s="7"/>
      <c r="L67" s="7"/>
    </row>
    <row r="68" spans="10:12" x14ac:dyDescent="0.3">
      <c r="J68" s="7"/>
      <c r="K68" s="7"/>
      <c r="L68" s="7"/>
    </row>
    <row r="69" spans="10:12" x14ac:dyDescent="0.3">
      <c r="J69" s="7"/>
      <c r="K69" s="7"/>
      <c r="L69" s="7"/>
    </row>
    <row r="70" spans="10:12" x14ac:dyDescent="0.3">
      <c r="J70" s="7"/>
      <c r="K70" s="7"/>
      <c r="L70" s="7"/>
    </row>
    <row r="71" spans="10:12" x14ac:dyDescent="0.3">
      <c r="J71" s="7"/>
      <c r="K71" s="7"/>
      <c r="L71" s="7"/>
    </row>
    <row r="72" spans="10:12" x14ac:dyDescent="0.3">
      <c r="J72" s="7"/>
      <c r="K72" s="7"/>
      <c r="L72" s="7"/>
    </row>
    <row r="73" spans="10:12" x14ac:dyDescent="0.3">
      <c r="J73" s="7"/>
      <c r="K73" s="7"/>
      <c r="L73" s="7"/>
    </row>
    <row r="74" spans="10:12" x14ac:dyDescent="0.3">
      <c r="J74" s="7"/>
      <c r="K74" s="7"/>
      <c r="L74" s="7"/>
    </row>
    <row r="75" spans="10:12" x14ac:dyDescent="0.3">
      <c r="J75" s="7"/>
      <c r="K75" s="7"/>
      <c r="L75" s="7"/>
    </row>
    <row r="76" spans="10:12" x14ac:dyDescent="0.3">
      <c r="J76" s="7"/>
      <c r="K76" s="7"/>
      <c r="L76" s="7"/>
    </row>
    <row r="77" spans="10:12" x14ac:dyDescent="0.3">
      <c r="J77" s="7"/>
      <c r="K77" s="7"/>
      <c r="L77" s="7"/>
    </row>
    <row r="78" spans="10:12" x14ac:dyDescent="0.3">
      <c r="J78" s="7"/>
      <c r="K78" s="7"/>
      <c r="L78" s="7"/>
    </row>
    <row r="79" spans="10:12" x14ac:dyDescent="0.3">
      <c r="J79" s="7"/>
      <c r="K79" s="7"/>
      <c r="L79" s="7"/>
    </row>
    <row r="80" spans="10:12" x14ac:dyDescent="0.3">
      <c r="J80" s="7"/>
      <c r="K80" s="7"/>
      <c r="L80" s="7"/>
    </row>
    <row r="81" spans="10:12" x14ac:dyDescent="0.3">
      <c r="J81" s="7"/>
      <c r="K81" s="7"/>
      <c r="L81" s="7"/>
    </row>
    <row r="82" spans="10:12" x14ac:dyDescent="0.3">
      <c r="J82" s="7"/>
      <c r="K82" s="7"/>
      <c r="L82" s="7"/>
    </row>
    <row r="83" spans="10:12" x14ac:dyDescent="0.3">
      <c r="J83" s="7"/>
      <c r="K83" s="7"/>
      <c r="L83" s="7"/>
    </row>
    <row r="84" spans="10:12" x14ac:dyDescent="0.3">
      <c r="J84" s="7"/>
      <c r="K84" s="7"/>
      <c r="L84" s="7"/>
    </row>
    <row r="85" spans="10:12" x14ac:dyDescent="0.3">
      <c r="J85" s="7"/>
      <c r="K85" s="7"/>
      <c r="L85" s="7"/>
    </row>
    <row r="86" spans="10:12" x14ac:dyDescent="0.3">
      <c r="J86" s="7"/>
      <c r="K86" s="7"/>
      <c r="L86" s="7"/>
    </row>
    <row r="87" spans="10:12" x14ac:dyDescent="0.3">
      <c r="J87" s="7"/>
      <c r="K87" s="7"/>
      <c r="L87" s="7"/>
    </row>
    <row r="88" spans="10:12" x14ac:dyDescent="0.3">
      <c r="J88" s="7"/>
      <c r="K88" s="7"/>
      <c r="L88" s="7"/>
    </row>
    <row r="89" spans="10:12" x14ac:dyDescent="0.3">
      <c r="J89" s="7"/>
      <c r="K89" s="7"/>
      <c r="L89" s="7"/>
    </row>
    <row r="90" spans="10:12" x14ac:dyDescent="0.3">
      <c r="J90" s="7"/>
      <c r="K90" s="7"/>
      <c r="L90" s="7"/>
    </row>
    <row r="91" spans="10:12" x14ac:dyDescent="0.3">
      <c r="J91" s="7"/>
      <c r="K91" s="7"/>
      <c r="L91" s="7"/>
    </row>
    <row r="92" spans="10:12" x14ac:dyDescent="0.3">
      <c r="J92" s="7"/>
      <c r="K92" s="7"/>
      <c r="L92" s="7"/>
    </row>
    <row r="93" spans="10:12" x14ac:dyDescent="0.3">
      <c r="J93" s="7"/>
      <c r="K93" s="7"/>
      <c r="L93" s="7"/>
    </row>
    <row r="94" spans="10:12" x14ac:dyDescent="0.3">
      <c r="J94" s="7"/>
      <c r="K94" s="7"/>
      <c r="L94" s="7"/>
    </row>
    <row r="95" spans="10:12" x14ac:dyDescent="0.3">
      <c r="J95" s="7"/>
      <c r="K95" s="7"/>
      <c r="L95" s="7"/>
    </row>
    <row r="96" spans="10:12" x14ac:dyDescent="0.3">
      <c r="J96" s="7"/>
      <c r="K96" s="7"/>
      <c r="L96" s="7"/>
    </row>
    <row r="97" spans="10:12" x14ac:dyDescent="0.3">
      <c r="J97" s="7"/>
      <c r="K97" s="7"/>
      <c r="L97" s="7"/>
    </row>
  </sheetData>
  <conditionalFormatting sqref="E2:G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L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Finding value matchday 14</vt:lpstr>
      <vt:lpstr>Finding value matchday 15</vt:lpstr>
      <vt:lpstr>Comparison Naive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Schwerin</dc:creator>
  <cp:lastModifiedBy>Niklas Schwerin</cp:lastModifiedBy>
  <cp:lastPrinted>2017-12-10T20:10:49Z</cp:lastPrinted>
  <dcterms:created xsi:type="dcterms:W3CDTF">2017-12-06T18:40:10Z</dcterms:created>
  <dcterms:modified xsi:type="dcterms:W3CDTF">2017-12-10T20:11:10Z</dcterms:modified>
</cp:coreProperties>
</file>