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uawei\NA_pc\GitHub\SchemeMaker\"/>
    </mc:Choice>
  </mc:AlternateContent>
  <bookViews>
    <workbookView xWindow="0" yWindow="0" windowWidth="28800" windowHeight="13200"/>
  </bookViews>
  <sheets>
    <sheet name="Схема" sheetId="1" r:id="rId1"/>
    <sheet name="Штамп" sheetId="2" r:id="rId2"/>
  </sheets>
  <definedNames>
    <definedName name="Артикул">Штамп!$G$1</definedName>
    <definedName name="Дата1">Штамп!$F$5</definedName>
    <definedName name="Дата2">Штамп!$F$6</definedName>
    <definedName name="Должность1">Штамп!$A$5</definedName>
    <definedName name="Должность2">Штамп!$A$6</definedName>
    <definedName name="Поле1">Штамп!$G$3</definedName>
    <definedName name="Поле2">Штамп!$G$6</definedName>
    <definedName name="Стадия">Штамп!$H$7</definedName>
    <definedName name="ФИО1">Штамп!$C$5</definedName>
    <definedName name="ФИО2">Штамп!$C$6</definedName>
    <definedName name="Фирма">Штамп!$H$9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K3" i="1"/>
  <c r="J3" i="1"/>
  <c r="H3" i="1"/>
  <c r="G3" i="1"/>
  <c r="D3" i="1"/>
  <c r="C3" i="1"/>
  <c r="B3" i="1"/>
  <c r="A3" i="1"/>
  <c r="I3" i="1"/>
  <c r="F3" i="1"/>
</calcChain>
</file>

<file path=xl/sharedStrings.xml><?xml version="1.0" encoding="utf-8"?>
<sst xmlns="http://schemas.openxmlformats.org/spreadsheetml/2006/main" count="315" uniqueCount="120">
  <si>
    <t>Данные таблицы</t>
  </si>
  <si>
    <t>Артикул</t>
  </si>
  <si>
    <t>Поле 1</t>
  </si>
  <si>
    <t>Поле 2</t>
  </si>
  <si>
    <t>Фирма</t>
  </si>
  <si>
    <t>Стадия</t>
  </si>
  <si>
    <t>Должность 1</t>
  </si>
  <si>
    <t>ФИО 1</t>
  </si>
  <si>
    <t>Дата 1</t>
  </si>
  <si>
    <t>Должность 2</t>
  </si>
  <si>
    <t>ФИО 2</t>
  </si>
  <si>
    <t>Дата 2</t>
  </si>
  <si>
    <t>Данные аппаратов</t>
  </si>
  <si>
    <t>Вводной щит</t>
  </si>
  <si>
    <t>Группа</t>
  </si>
  <si>
    <t>Номер по плану</t>
  </si>
  <si>
    <t>Тип</t>
  </si>
  <si>
    <t>Автомат</t>
  </si>
  <si>
    <t>Производитель</t>
  </si>
  <si>
    <t>Номинал</t>
  </si>
  <si>
    <t>Тип УЗО</t>
  </si>
  <si>
    <t>Ток утечки УЗО</t>
  </si>
  <si>
    <t>Марка кабеля</t>
  </si>
  <si>
    <t>Сечение кабеля</t>
  </si>
  <si>
    <t>Длина кабеля</t>
  </si>
  <si>
    <t>Фаза</t>
  </si>
  <si>
    <t>PE</t>
  </si>
  <si>
    <t>Класс</t>
  </si>
  <si>
    <t>Установленная мощность</t>
  </si>
  <si>
    <t>Расчетный ток</t>
  </si>
  <si>
    <t>Наименование потребителя</t>
  </si>
  <si>
    <t>Условное обозначение</t>
  </si>
  <si>
    <t>АВР 1</t>
  </si>
  <si>
    <t>Ввод</t>
  </si>
  <si>
    <t>QF</t>
  </si>
  <si>
    <t xml:space="preserve"> T1c T160</t>
  </si>
  <si>
    <t>ABB Tmax</t>
  </si>
  <si>
    <t>100</t>
  </si>
  <si>
    <t>СU</t>
  </si>
  <si>
    <t>5х40</t>
  </si>
  <si>
    <t>1,2,3</t>
  </si>
  <si>
    <t>+</t>
  </si>
  <si>
    <t>ГРЩ</t>
  </si>
  <si>
    <t>QFD</t>
  </si>
  <si>
    <t>DS941R</t>
  </si>
  <si>
    <t>ABB</t>
  </si>
  <si>
    <t>16</t>
  </si>
  <si>
    <t>AC</t>
  </si>
  <si>
    <t>30</t>
  </si>
  <si>
    <t>S 201</t>
  </si>
  <si>
    <t/>
  </si>
  <si>
    <t>NYM</t>
  </si>
  <si>
    <t>3х2,5</t>
  </si>
  <si>
    <t>10</t>
  </si>
  <si>
    <t>1</t>
  </si>
  <si>
    <t>С</t>
  </si>
  <si>
    <t>ЩР 1-1</t>
  </si>
  <si>
    <t>Щит</t>
  </si>
  <si>
    <t>ВВГнг(А)-LS</t>
  </si>
  <si>
    <t>20</t>
  </si>
  <si>
    <t>2</t>
  </si>
  <si>
    <t>ЩР 1-2</t>
  </si>
  <si>
    <t>21</t>
  </si>
  <si>
    <t>3</t>
  </si>
  <si>
    <t>ЩР 1-3</t>
  </si>
  <si>
    <t>5х25</t>
  </si>
  <si>
    <t>22</t>
  </si>
  <si>
    <t>TMD</t>
  </si>
  <si>
    <t>ЩР 1-4</t>
  </si>
  <si>
    <t xml:space="preserve">S 203 </t>
  </si>
  <si>
    <t>5х2,5</t>
  </si>
  <si>
    <t>23</t>
  </si>
  <si>
    <t>ЩР 1-5</t>
  </si>
  <si>
    <t>2х2,5</t>
  </si>
  <si>
    <t>24</t>
  </si>
  <si>
    <t>ЩР 1-6</t>
  </si>
  <si>
    <t>25</t>
  </si>
  <si>
    <t>ЩР 1-7</t>
  </si>
  <si>
    <t>C</t>
  </si>
  <si>
    <t>QD</t>
  </si>
  <si>
    <t>резерв</t>
  </si>
  <si>
    <t>АВР 2</t>
  </si>
  <si>
    <t>80</t>
  </si>
  <si>
    <t>5x35</t>
  </si>
  <si>
    <t>ЩАК</t>
  </si>
  <si>
    <t>S233R</t>
  </si>
  <si>
    <t>40</t>
  </si>
  <si>
    <t>5x25</t>
  </si>
  <si>
    <t>ВПД 1</t>
  </si>
  <si>
    <t>SH203L</t>
  </si>
  <si>
    <t>5x4</t>
  </si>
  <si>
    <t>ППД 1</t>
  </si>
  <si>
    <t>SH201L</t>
  </si>
  <si>
    <t>S231R</t>
  </si>
  <si>
    <t>3x4</t>
  </si>
  <si>
    <t>ППД 4</t>
  </si>
  <si>
    <t>ППД 5</t>
  </si>
  <si>
    <t>ДП диспетч. Пульт</t>
  </si>
  <si>
    <t>3 ЩУН-1</t>
  </si>
  <si>
    <t>ПУ - ОП2</t>
  </si>
  <si>
    <t>ППД 2</t>
  </si>
  <si>
    <t>ППД 3</t>
  </si>
  <si>
    <t>АВР 3</t>
  </si>
  <si>
    <t>ГГГ</t>
  </si>
  <si>
    <t>01.25 ЭОМ</t>
  </si>
  <si>
    <t>"Автоцентр"</t>
  </si>
  <si>
    <t>Изм.</t>
  </si>
  <si>
    <t>Кол</t>
  </si>
  <si>
    <t>Лист</t>
  </si>
  <si>
    <t>№док</t>
  </si>
  <si>
    <t>Подп</t>
  </si>
  <si>
    <t>Дата</t>
  </si>
  <si>
    <t>Инженер</t>
  </si>
  <si>
    <t>Иванов А.А.</t>
  </si>
  <si>
    <t>ГИП</t>
  </si>
  <si>
    <t>Петров А.В.</t>
  </si>
  <si>
    <t>Адрес: г. Москва</t>
  </si>
  <si>
    <t>Листов</t>
  </si>
  <si>
    <t>Р</t>
  </si>
  <si>
    <t>ИП Электрик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</si>
</sst>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  <border>
      <left style="thick">
        <color rgb="FF0070C0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theme="9" tint="-0.249977111117893"/>
      </right>
      <top style="thick">
        <color rgb="FF0070C0"/>
      </top>
      <bottom style="thin">
        <color indexed="64"/>
      </bottom>
      <diagonal/>
    </border>
    <border>
      <left/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ck">
        <color rgb="FF0070C0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theme="9" tint="-0.249977111117893"/>
      </right>
      <top style="thin">
        <color indexed="64"/>
      </top>
      <bottom style="thick">
        <color rgb="FF0070C0"/>
      </bottom>
      <diagonal/>
    </border>
    <border>
      <left/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ck">
        <color rgb="FF0070C0"/>
      </bottom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medium">
        <color rgb="FF0070C0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rgb="FF0070C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4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4" xfId="0" applyNumberFormat="1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9" xfId="0" applyBorder="1"/>
    <xf numFmtId="0" fontId="0" fillId="0" borderId="34" xfId="0" applyBorder="1" applyAlignment="1">
      <alignment horizontal="center" vertical="center"/>
    </xf>
    <xf numFmtId="0" fontId="0" fillId="0" borderId="0" xfId="0" applyBorder="1"/>
    <xf numFmtId="0" fontId="0" fillId="0" borderId="35" xfId="0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9" xfId="0" applyBorder="1"/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0" fontId="0" fillId="0" borderId="52" xfId="0" applyBorder="1"/>
    <xf numFmtId="0" fontId="0" fillId="0" borderId="53" xfId="0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pane ySplit="5" topLeftCell="A6" activePane="bottomLeft" state="frozen"/>
      <selection activeCell="A4" sqref="A4"/>
      <selection pane="bottomLeft" activeCell="G18" sqref="G18"/>
    </sheetView>
  </sheetViews>
  <sheetFormatPr defaultRowHeight="21.6" customHeight="1" x14ac:dyDescent="0.3"/>
  <cols>
    <col min="1" max="1" width="13.44140625" customWidth="1"/>
    <col min="2" max="2" width="16.21875" customWidth="1"/>
    <col min="3" max="3" width="16.44140625" customWidth="1"/>
    <col min="5" max="5" width="12.33203125" customWidth="1"/>
    <col min="6" max="6" width="15.21875" customWidth="1"/>
    <col min="7" max="7" width="12.21875" customWidth="1"/>
    <col min="8" max="8" width="10.109375" bestFit="1" customWidth="1"/>
    <col min="9" max="9" width="14.44140625" bestFit="1" customWidth="1"/>
    <col min="10" max="10" width="13.44140625" bestFit="1" customWidth="1"/>
    <col min="11" max="11" width="15.44140625" bestFit="1" customWidth="1"/>
    <col min="12" max="12" width="13.44140625" bestFit="1" customWidth="1"/>
    <col min="16" max="16" width="24" bestFit="1" customWidth="1"/>
    <col min="17" max="17" width="13.88671875" bestFit="1" customWidth="1"/>
    <col min="18" max="18" width="28.33203125" customWidth="1"/>
    <col min="19" max="19" width="23" customWidth="1"/>
  </cols>
  <sheetData>
    <row r="1" spans="1:19" ht="21.6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21.6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3" t="s">
        <v>10</v>
      </c>
      <c r="K2" s="4" t="s">
        <v>11</v>
      </c>
      <c r="L2" s="27"/>
      <c r="M2" s="28"/>
      <c r="N2" s="28"/>
      <c r="O2" s="28"/>
      <c r="P2" s="28"/>
      <c r="Q2" s="28"/>
      <c r="R2" s="28"/>
      <c r="S2" s="29"/>
    </row>
    <row r="3" spans="1:19" ht="21.6" customHeight="1" thickBot="1" x14ac:dyDescent="0.35">
      <c r="A3" s="5" t="str">
        <f>Артикул</f>
        <v>01.25 ЭОМ</v>
      </c>
      <c r="B3" s="6" t="str">
        <f>Поле1</f>
        <v>"Автоцентр"</v>
      </c>
      <c r="C3" s="6" t="str">
        <f>Поле2</f>
        <v>Адрес: г. Москва</v>
      </c>
      <c r="D3" s="6" t="str">
        <f>Фирма</f>
        <v>ИП Электрик</v>
      </c>
      <c r="E3" s="5" t="str">
        <f>Стадия</f>
        <v>Р</v>
      </c>
      <c r="F3" s="5" t="str">
        <f>Должность1</f>
        <v>Инженер</v>
      </c>
      <c r="G3" s="5" t="str">
        <f>ФИО1</f>
        <v>Иванов А.А.</v>
      </c>
      <c r="H3" s="7">
        <f>Дата1</f>
        <v>45700</v>
      </c>
      <c r="I3" s="5" t="str">
        <f>Должность2</f>
        <v>ГИП</v>
      </c>
      <c r="J3" s="8" t="str">
        <f>ФИО2</f>
        <v>Петров А.В.</v>
      </c>
      <c r="K3" s="9">
        <f>Дата2</f>
        <v>45700</v>
      </c>
      <c r="L3" s="30"/>
      <c r="M3" s="31"/>
      <c r="N3" s="31"/>
      <c r="O3" s="31"/>
      <c r="P3" s="31"/>
      <c r="Q3" s="31"/>
      <c r="R3" s="31"/>
      <c r="S3" s="32"/>
    </row>
    <row r="4" spans="1:19" ht="21.6" customHeight="1" thickBot="1" x14ac:dyDescent="0.35">
      <c r="A4" s="33" t="s">
        <v>12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5"/>
    </row>
    <row r="5" spans="1:19" ht="21.6" customHeight="1" thickBot="1" x14ac:dyDescent="0.35">
      <c r="A5" s="10" t="s">
        <v>13</v>
      </c>
      <c r="B5" s="10" t="s">
        <v>14</v>
      </c>
      <c r="C5" s="11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3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4" t="s">
        <v>27</v>
      </c>
      <c r="P5" s="14" t="s">
        <v>28</v>
      </c>
      <c r="Q5" s="14" t="s">
        <v>29</v>
      </c>
      <c r="R5" s="15" t="s">
        <v>30</v>
      </c>
      <c r="S5" s="16" t="s">
        <v>31</v>
      </c>
    </row>
    <row r="6" spans="1:19" s="65" customFormat="1" ht="21.6" customHeight="1" thickTop="1" x14ac:dyDescent="0.3">
      <c r="A6" s="67" t="s">
        <v>32</v>
      </c>
      <c r="B6" s="68" t="s">
        <v>33</v>
      </c>
      <c r="C6" s="69"/>
      <c r="D6" s="69" t="s">
        <v>34</v>
      </c>
      <c r="E6" s="69" t="s">
        <v>35</v>
      </c>
      <c r="F6" s="69" t="s">
        <v>36</v>
      </c>
      <c r="G6" s="69" t="s">
        <v>37</v>
      </c>
      <c r="H6" s="68"/>
      <c r="I6" s="69"/>
      <c r="J6" s="69" t="s">
        <v>38</v>
      </c>
      <c r="K6" s="69" t="s">
        <v>39</v>
      </c>
      <c r="L6" s="70"/>
      <c r="M6" s="71" t="s">
        <v>40</v>
      </c>
      <c r="N6" s="68"/>
      <c r="O6" s="69"/>
      <c r="P6" s="69"/>
      <c r="Q6" s="69"/>
      <c r="R6" s="69" t="s">
        <v>42</v>
      </c>
      <c r="S6" s="72"/>
    </row>
    <row r="7" spans="1:19" s="66" customFormat="1" ht="21.6" customHeight="1" thickBot="1" x14ac:dyDescent="0.35">
      <c r="A7" s="73" t="s">
        <v>32</v>
      </c>
      <c r="B7" s="74" t="s">
        <v>33</v>
      </c>
      <c r="C7" s="75"/>
      <c r="D7" s="75" t="s">
        <v>43</v>
      </c>
      <c r="E7" s="75" t="s">
        <v>44</v>
      </c>
      <c r="F7" s="75" t="s">
        <v>45</v>
      </c>
      <c r="G7" s="75" t="s">
        <v>46</v>
      </c>
      <c r="H7" s="74" t="s">
        <v>47</v>
      </c>
      <c r="I7" s="75" t="s">
        <v>48</v>
      </c>
      <c r="J7" s="75"/>
      <c r="K7" s="75"/>
      <c r="L7" s="76"/>
      <c r="M7" s="77" t="s">
        <v>40</v>
      </c>
      <c r="N7" s="74"/>
      <c r="O7" s="75"/>
      <c r="P7" s="75"/>
      <c r="Q7" s="75"/>
      <c r="R7" s="75"/>
      <c r="S7" s="78"/>
    </row>
    <row r="8" spans="1:19" s="59" customFormat="1" ht="21.6" customHeight="1" thickTop="1" x14ac:dyDescent="0.3">
      <c r="A8" s="64" t="s">
        <v>32</v>
      </c>
      <c r="B8" s="56">
        <v>1</v>
      </c>
      <c r="C8" s="55">
        <v>1</v>
      </c>
      <c r="D8" s="55" t="s">
        <v>34</v>
      </c>
      <c r="E8" s="55" t="s">
        <v>49</v>
      </c>
      <c r="F8" s="55" t="s">
        <v>45</v>
      </c>
      <c r="G8" s="55" t="s">
        <v>46</v>
      </c>
      <c r="H8" s="56" t="s">
        <v>50</v>
      </c>
      <c r="I8" s="55" t="s">
        <v>50</v>
      </c>
      <c r="J8" s="55" t="s">
        <v>51</v>
      </c>
      <c r="K8" s="55" t="s">
        <v>52</v>
      </c>
      <c r="L8" s="55" t="s">
        <v>53</v>
      </c>
      <c r="M8" s="55" t="s">
        <v>54</v>
      </c>
      <c r="N8" s="56"/>
      <c r="O8" s="55" t="s">
        <v>55</v>
      </c>
      <c r="P8" s="55"/>
      <c r="Q8" s="55"/>
      <c r="R8" s="55" t="s">
        <v>56</v>
      </c>
      <c r="S8" s="55" t="s">
        <v>57</v>
      </c>
    </row>
    <row r="9" spans="1:19" s="59" customFormat="1" ht="21.6" customHeight="1" x14ac:dyDescent="0.3">
      <c r="A9" s="58" t="s">
        <v>32</v>
      </c>
      <c r="B9" s="18">
        <v>2</v>
      </c>
      <c r="C9" s="17">
        <v>2</v>
      </c>
      <c r="D9" s="17" t="s">
        <v>34</v>
      </c>
      <c r="E9" s="17" t="s">
        <v>49</v>
      </c>
      <c r="F9" s="17" t="s">
        <v>45</v>
      </c>
      <c r="G9" s="17" t="s">
        <v>46</v>
      </c>
      <c r="H9" s="18" t="s">
        <v>50</v>
      </c>
      <c r="I9" s="17" t="s">
        <v>50</v>
      </c>
      <c r="J9" s="17" t="s">
        <v>58</v>
      </c>
      <c r="K9" s="17" t="s">
        <v>52</v>
      </c>
      <c r="L9" s="17" t="s">
        <v>59</v>
      </c>
      <c r="M9" s="17" t="s">
        <v>60</v>
      </c>
      <c r="N9" s="18"/>
      <c r="O9" s="17" t="s">
        <v>55</v>
      </c>
      <c r="P9" s="17"/>
      <c r="Q9" s="17"/>
      <c r="R9" s="17" t="s">
        <v>61</v>
      </c>
      <c r="S9" s="17" t="s">
        <v>57</v>
      </c>
    </row>
    <row r="10" spans="1:19" s="59" customFormat="1" ht="21.6" customHeight="1" x14ac:dyDescent="0.3">
      <c r="A10" s="58" t="s">
        <v>32</v>
      </c>
      <c r="B10" s="18">
        <v>3</v>
      </c>
      <c r="C10" s="17">
        <v>3</v>
      </c>
      <c r="D10" s="17" t="s">
        <v>34</v>
      </c>
      <c r="E10" s="17" t="s">
        <v>49</v>
      </c>
      <c r="F10" s="17" t="s">
        <v>45</v>
      </c>
      <c r="G10" s="17" t="s">
        <v>46</v>
      </c>
      <c r="H10" s="18" t="s">
        <v>50</v>
      </c>
      <c r="I10" s="17" t="s">
        <v>50</v>
      </c>
      <c r="J10" s="17" t="s">
        <v>51</v>
      </c>
      <c r="K10" s="17" t="s">
        <v>52</v>
      </c>
      <c r="L10" s="17" t="s">
        <v>62</v>
      </c>
      <c r="M10" s="17" t="s">
        <v>63</v>
      </c>
      <c r="N10" s="18"/>
      <c r="O10" s="17" t="s">
        <v>55</v>
      </c>
      <c r="P10" s="17"/>
      <c r="Q10" s="17"/>
      <c r="R10" s="17" t="s">
        <v>64</v>
      </c>
      <c r="S10" s="17" t="s">
        <v>57</v>
      </c>
    </row>
    <row r="11" spans="1:19" s="59" customFormat="1" ht="21.6" customHeight="1" x14ac:dyDescent="0.3">
      <c r="A11" s="58" t="s">
        <v>32</v>
      </c>
      <c r="B11" s="18">
        <v>4</v>
      </c>
      <c r="C11" s="17">
        <v>4</v>
      </c>
      <c r="D11" s="17" t="s">
        <v>34</v>
      </c>
      <c r="E11" s="17" t="s">
        <v>35</v>
      </c>
      <c r="F11" s="17" t="s">
        <v>36</v>
      </c>
      <c r="G11" s="17" t="s">
        <v>37</v>
      </c>
      <c r="H11" s="18" t="s">
        <v>50</v>
      </c>
      <c r="I11" s="17" t="s">
        <v>50</v>
      </c>
      <c r="J11" s="17" t="s">
        <v>51</v>
      </c>
      <c r="K11" s="17" t="s">
        <v>65</v>
      </c>
      <c r="L11" s="17" t="s">
        <v>66</v>
      </c>
      <c r="M11" s="17">
        <v>123</v>
      </c>
      <c r="N11" s="18"/>
      <c r="O11" s="17" t="s">
        <v>67</v>
      </c>
      <c r="P11" s="17"/>
      <c r="Q11" s="17"/>
      <c r="R11" s="17" t="s">
        <v>68</v>
      </c>
      <c r="S11" s="17" t="s">
        <v>57</v>
      </c>
    </row>
    <row r="12" spans="1:19" s="59" customFormat="1" ht="21.6" customHeight="1" x14ac:dyDescent="0.3">
      <c r="A12" s="58" t="s">
        <v>32</v>
      </c>
      <c r="B12" s="18">
        <v>5</v>
      </c>
      <c r="C12" s="17">
        <v>5</v>
      </c>
      <c r="D12" s="17" t="s">
        <v>34</v>
      </c>
      <c r="E12" s="17" t="s">
        <v>69</v>
      </c>
      <c r="F12" s="17" t="s">
        <v>45</v>
      </c>
      <c r="G12" s="17" t="s">
        <v>46</v>
      </c>
      <c r="H12" s="18"/>
      <c r="I12" s="17"/>
      <c r="J12" s="17" t="s">
        <v>51</v>
      </c>
      <c r="K12" s="17" t="s">
        <v>70</v>
      </c>
      <c r="L12" s="17" t="s">
        <v>71</v>
      </c>
      <c r="M12" s="17">
        <v>123</v>
      </c>
      <c r="N12" s="18"/>
      <c r="O12" s="17" t="s">
        <v>55</v>
      </c>
      <c r="P12" s="17"/>
      <c r="Q12" s="17"/>
      <c r="R12" s="17" t="s">
        <v>72</v>
      </c>
      <c r="S12" s="17" t="s">
        <v>57</v>
      </c>
    </row>
    <row r="13" spans="1:19" s="59" customFormat="1" ht="21.6" customHeight="1" x14ac:dyDescent="0.3">
      <c r="A13" s="58" t="s">
        <v>32</v>
      </c>
      <c r="B13" s="18">
        <v>6</v>
      </c>
      <c r="C13" s="17">
        <v>6</v>
      </c>
      <c r="D13" s="17" t="s">
        <v>34</v>
      </c>
      <c r="E13" s="17" t="s">
        <v>49</v>
      </c>
      <c r="F13" s="17" t="s">
        <v>45</v>
      </c>
      <c r="G13" s="17" t="s">
        <v>46</v>
      </c>
      <c r="H13" s="18" t="s">
        <v>50</v>
      </c>
      <c r="I13" s="17" t="s">
        <v>50</v>
      </c>
      <c r="J13" s="17" t="s">
        <v>51</v>
      </c>
      <c r="K13" s="17" t="s">
        <v>73</v>
      </c>
      <c r="L13" s="17" t="s">
        <v>74</v>
      </c>
      <c r="M13" s="17" t="s">
        <v>54</v>
      </c>
      <c r="N13" s="18"/>
      <c r="O13" s="17" t="s">
        <v>55</v>
      </c>
      <c r="P13" s="17"/>
      <c r="Q13" s="17"/>
      <c r="R13" s="17" t="s">
        <v>75</v>
      </c>
      <c r="S13" s="17" t="s">
        <v>57</v>
      </c>
    </row>
    <row r="14" spans="1:19" s="59" customFormat="1" ht="21.6" customHeight="1" thickBot="1" x14ac:dyDescent="0.35">
      <c r="A14" s="79" t="s">
        <v>32</v>
      </c>
      <c r="B14" s="86">
        <v>7</v>
      </c>
      <c r="C14" s="85">
        <v>7</v>
      </c>
      <c r="D14" s="85" t="s">
        <v>34</v>
      </c>
      <c r="E14" s="85" t="s">
        <v>49</v>
      </c>
      <c r="F14" s="85" t="s">
        <v>45</v>
      </c>
      <c r="G14" s="85" t="s">
        <v>46</v>
      </c>
      <c r="H14" s="86" t="s">
        <v>50</v>
      </c>
      <c r="I14" s="85" t="s">
        <v>50</v>
      </c>
      <c r="J14" s="85" t="s">
        <v>51</v>
      </c>
      <c r="K14" s="85" t="s">
        <v>73</v>
      </c>
      <c r="L14" s="85" t="s">
        <v>76</v>
      </c>
      <c r="M14" s="85" t="s">
        <v>60</v>
      </c>
      <c r="N14" s="86"/>
      <c r="O14" s="85" t="s">
        <v>55</v>
      </c>
      <c r="P14" s="85"/>
      <c r="Q14" s="85"/>
      <c r="R14" s="85" t="s">
        <v>77</v>
      </c>
      <c r="S14" s="85" t="s">
        <v>57</v>
      </c>
    </row>
    <row r="15" spans="1:19" s="80" customFormat="1" ht="21.6" customHeight="1" thickTop="1" x14ac:dyDescent="0.3">
      <c r="A15" s="87" t="s">
        <v>81</v>
      </c>
      <c r="B15" s="55" t="s">
        <v>33</v>
      </c>
      <c r="C15" s="55"/>
      <c r="D15" s="55"/>
      <c r="E15" s="55"/>
      <c r="F15" s="56"/>
      <c r="G15" s="55"/>
      <c r="H15" s="55"/>
      <c r="I15" s="55"/>
      <c r="J15" s="55"/>
      <c r="K15" s="55"/>
      <c r="L15" s="55"/>
      <c r="M15" s="55" t="s">
        <v>40</v>
      </c>
      <c r="N15" s="56" t="s">
        <v>41</v>
      </c>
      <c r="O15" s="55"/>
      <c r="P15" s="55"/>
      <c r="Q15" s="55"/>
      <c r="R15" s="55" t="s">
        <v>42</v>
      </c>
      <c r="S15" s="55"/>
    </row>
    <row r="16" spans="1:19" s="84" customFormat="1" ht="21.6" customHeight="1" thickBot="1" x14ac:dyDescent="0.35">
      <c r="A16" s="81" t="s">
        <v>81</v>
      </c>
      <c r="B16" s="82" t="s">
        <v>33</v>
      </c>
      <c r="C16" s="82"/>
      <c r="D16" s="82"/>
      <c r="E16" s="82"/>
      <c r="F16" s="83"/>
      <c r="G16" s="82"/>
      <c r="H16" s="82"/>
      <c r="I16" s="82"/>
      <c r="J16" s="82"/>
      <c r="K16" s="82"/>
      <c r="L16" s="82"/>
      <c r="M16" s="82" t="s">
        <v>40</v>
      </c>
      <c r="N16" s="82"/>
      <c r="O16" s="82"/>
      <c r="P16" s="82"/>
      <c r="Q16" s="82"/>
      <c r="R16" s="82"/>
      <c r="S16" s="82"/>
    </row>
    <row r="17" spans="1:19" s="59" customFormat="1" ht="21.6" customHeight="1" x14ac:dyDescent="0.3">
      <c r="A17" s="64" t="s">
        <v>81</v>
      </c>
      <c r="B17" s="55">
        <v>1</v>
      </c>
      <c r="C17" s="55">
        <v>1</v>
      </c>
      <c r="D17" s="55" t="s">
        <v>34</v>
      </c>
      <c r="E17" s="55" t="s">
        <v>35</v>
      </c>
      <c r="F17" s="56" t="s">
        <v>36</v>
      </c>
      <c r="G17" s="55" t="s">
        <v>82</v>
      </c>
      <c r="H17" s="55"/>
      <c r="I17" s="55"/>
      <c r="J17" s="55" t="s">
        <v>51</v>
      </c>
      <c r="K17" s="55" t="s">
        <v>83</v>
      </c>
      <c r="L17" s="55"/>
      <c r="M17" s="55" t="s">
        <v>40</v>
      </c>
      <c r="N17" s="55" t="s">
        <v>41</v>
      </c>
      <c r="O17" s="55" t="s">
        <v>67</v>
      </c>
      <c r="P17" s="55"/>
      <c r="Q17" s="55"/>
      <c r="R17" s="55" t="s">
        <v>84</v>
      </c>
      <c r="S17" s="55" t="s">
        <v>57</v>
      </c>
    </row>
    <row r="18" spans="1:19" s="59" customFormat="1" ht="21.6" customHeight="1" x14ac:dyDescent="0.3">
      <c r="A18" s="58" t="s">
        <v>81</v>
      </c>
      <c r="B18" s="17">
        <v>2</v>
      </c>
      <c r="C18" s="17">
        <v>2</v>
      </c>
      <c r="D18" s="17" t="s">
        <v>34</v>
      </c>
      <c r="E18" s="17" t="s">
        <v>85</v>
      </c>
      <c r="F18" s="18" t="s">
        <v>45</v>
      </c>
      <c r="G18" s="17" t="s">
        <v>86</v>
      </c>
      <c r="H18" s="17"/>
      <c r="I18" s="17"/>
      <c r="J18" s="17" t="s">
        <v>51</v>
      </c>
      <c r="K18" s="17" t="s">
        <v>87</v>
      </c>
      <c r="L18" s="17"/>
      <c r="M18" s="17" t="s">
        <v>40</v>
      </c>
      <c r="N18" s="17" t="s">
        <v>41</v>
      </c>
      <c r="O18" s="17" t="s">
        <v>78</v>
      </c>
      <c r="P18" s="17"/>
      <c r="Q18" s="17"/>
      <c r="R18" s="17" t="s">
        <v>88</v>
      </c>
      <c r="S18" s="17" t="s">
        <v>57</v>
      </c>
    </row>
    <row r="19" spans="1:19" s="59" customFormat="1" ht="21.6" customHeight="1" x14ac:dyDescent="0.3">
      <c r="A19" s="58" t="s">
        <v>81</v>
      </c>
      <c r="B19" s="17">
        <v>3</v>
      </c>
      <c r="C19" s="17">
        <v>3</v>
      </c>
      <c r="D19" s="17" t="s">
        <v>34</v>
      </c>
      <c r="E19" s="17" t="s">
        <v>89</v>
      </c>
      <c r="F19" s="18" t="s">
        <v>45</v>
      </c>
      <c r="G19" s="17" t="s">
        <v>59</v>
      </c>
      <c r="H19" s="17"/>
      <c r="I19" s="17"/>
      <c r="J19" s="17" t="s">
        <v>51</v>
      </c>
      <c r="K19" s="17" t="s">
        <v>90</v>
      </c>
      <c r="L19" s="17"/>
      <c r="M19" s="17" t="s">
        <v>40</v>
      </c>
      <c r="N19" s="17" t="s">
        <v>41</v>
      </c>
      <c r="O19" s="17" t="s">
        <v>78</v>
      </c>
      <c r="P19" s="17"/>
      <c r="Q19" s="17"/>
      <c r="R19" s="17" t="s">
        <v>91</v>
      </c>
      <c r="S19" s="17" t="s">
        <v>57</v>
      </c>
    </row>
    <row r="20" spans="1:19" s="59" customFormat="1" ht="21.6" customHeight="1" x14ac:dyDescent="0.3">
      <c r="A20" s="58" t="s">
        <v>81</v>
      </c>
      <c r="B20" s="17">
        <v>4</v>
      </c>
      <c r="C20" s="17">
        <v>4</v>
      </c>
      <c r="D20" s="17" t="s">
        <v>34</v>
      </c>
      <c r="E20" s="17" t="s">
        <v>92</v>
      </c>
      <c r="F20" s="18" t="s">
        <v>45</v>
      </c>
      <c r="G20" s="17" t="s">
        <v>46</v>
      </c>
      <c r="H20" s="17"/>
      <c r="I20" s="17"/>
      <c r="J20" s="17"/>
      <c r="K20" s="17"/>
      <c r="L20" s="17"/>
      <c r="M20" s="17" t="s">
        <v>54</v>
      </c>
      <c r="N20" s="17" t="s">
        <v>41</v>
      </c>
      <c r="O20" s="17" t="s">
        <v>78</v>
      </c>
      <c r="P20" s="17"/>
      <c r="Q20" s="17"/>
      <c r="R20" s="17" t="s">
        <v>80</v>
      </c>
      <c r="S20" s="17"/>
    </row>
    <row r="21" spans="1:19" s="59" customFormat="1" ht="21.6" customHeight="1" x14ac:dyDescent="0.3">
      <c r="A21" s="58" t="s">
        <v>81</v>
      </c>
      <c r="B21" s="17">
        <v>5</v>
      </c>
      <c r="C21" s="17">
        <v>5</v>
      </c>
      <c r="D21" s="17" t="s">
        <v>34</v>
      </c>
      <c r="E21" s="17" t="s">
        <v>92</v>
      </c>
      <c r="F21" s="18" t="s">
        <v>45</v>
      </c>
      <c r="G21" s="17" t="s">
        <v>46</v>
      </c>
      <c r="H21" s="17"/>
      <c r="I21" s="17"/>
      <c r="J21" s="17"/>
      <c r="K21" s="17"/>
      <c r="L21" s="17"/>
      <c r="M21" s="17" t="s">
        <v>60</v>
      </c>
      <c r="N21" s="17" t="s">
        <v>41</v>
      </c>
      <c r="O21" s="17" t="s">
        <v>78</v>
      </c>
      <c r="P21" s="17"/>
      <c r="Q21" s="17"/>
      <c r="R21" s="17" t="s">
        <v>80</v>
      </c>
      <c r="S21" s="17"/>
    </row>
    <row r="22" spans="1:19" s="59" customFormat="1" ht="21.6" customHeight="1" x14ac:dyDescent="0.3">
      <c r="A22" s="58" t="s">
        <v>81</v>
      </c>
      <c r="B22" s="17">
        <v>6</v>
      </c>
      <c r="C22" s="17">
        <v>6</v>
      </c>
      <c r="D22" s="17" t="s">
        <v>34</v>
      </c>
      <c r="E22" s="17" t="s">
        <v>93</v>
      </c>
      <c r="F22" s="18" t="s">
        <v>45</v>
      </c>
      <c r="G22" s="17" t="s">
        <v>53</v>
      </c>
      <c r="H22" s="17"/>
      <c r="I22" s="17"/>
      <c r="J22" s="17" t="s">
        <v>51</v>
      </c>
      <c r="K22" s="17" t="s">
        <v>94</v>
      </c>
      <c r="L22" s="17"/>
      <c r="M22" s="17" t="s">
        <v>54</v>
      </c>
      <c r="N22" s="17" t="s">
        <v>41</v>
      </c>
      <c r="O22" s="17" t="s">
        <v>78</v>
      </c>
      <c r="P22" s="17"/>
      <c r="Q22" s="17"/>
      <c r="R22" s="17" t="s">
        <v>95</v>
      </c>
      <c r="S22" s="17" t="s">
        <v>57</v>
      </c>
    </row>
    <row r="23" spans="1:19" s="63" customFormat="1" ht="21.6" customHeight="1" thickBot="1" x14ac:dyDescent="0.35">
      <c r="A23" s="60" t="s">
        <v>81</v>
      </c>
      <c r="B23" s="62">
        <v>7</v>
      </c>
      <c r="C23" s="62">
        <v>7</v>
      </c>
      <c r="D23" s="62" t="s">
        <v>34</v>
      </c>
      <c r="E23" s="62" t="s">
        <v>89</v>
      </c>
      <c r="F23" s="61" t="s">
        <v>45</v>
      </c>
      <c r="G23" s="62" t="s">
        <v>46</v>
      </c>
      <c r="H23" s="62"/>
      <c r="I23" s="62"/>
      <c r="J23" s="62" t="s">
        <v>51</v>
      </c>
      <c r="K23" s="62" t="s">
        <v>90</v>
      </c>
      <c r="L23" s="62"/>
      <c r="M23" s="62" t="s">
        <v>40</v>
      </c>
      <c r="N23" s="62" t="s">
        <v>41</v>
      </c>
      <c r="O23" s="62" t="s">
        <v>78</v>
      </c>
      <c r="P23" s="62"/>
      <c r="Q23" s="62"/>
      <c r="R23" s="62" t="s">
        <v>96</v>
      </c>
      <c r="S23" s="62" t="s">
        <v>57</v>
      </c>
    </row>
    <row r="24" spans="1:19" s="57" customFormat="1" ht="21.6" customHeight="1" thickBot="1" x14ac:dyDescent="0.35">
      <c r="A24" s="88" t="s">
        <v>102</v>
      </c>
      <c r="B24" s="89" t="s">
        <v>33</v>
      </c>
      <c r="C24" s="89"/>
      <c r="D24" s="89"/>
      <c r="E24" s="89"/>
      <c r="F24" s="89"/>
      <c r="G24" s="90"/>
      <c r="H24" s="89"/>
      <c r="I24" s="89"/>
      <c r="J24" s="89"/>
      <c r="K24" s="89"/>
      <c r="L24" s="89"/>
      <c r="M24" s="89" t="s">
        <v>40</v>
      </c>
      <c r="N24" s="89" t="s">
        <v>41</v>
      </c>
      <c r="O24" s="89" t="s">
        <v>78</v>
      </c>
      <c r="P24" s="89"/>
      <c r="Q24" s="89"/>
      <c r="R24" s="89" t="s">
        <v>103</v>
      </c>
      <c r="S24" s="89"/>
    </row>
    <row r="25" spans="1:19" s="59" customFormat="1" ht="21.6" customHeight="1" thickTop="1" x14ac:dyDescent="0.3">
      <c r="A25" s="64" t="s">
        <v>102</v>
      </c>
      <c r="B25" s="55">
        <v>1</v>
      </c>
      <c r="C25" s="55">
        <v>1</v>
      </c>
      <c r="D25" s="55" t="s">
        <v>34</v>
      </c>
      <c r="E25" s="55" t="s">
        <v>92</v>
      </c>
      <c r="F25" s="56" t="s">
        <v>45</v>
      </c>
      <c r="G25" s="55" t="s">
        <v>46</v>
      </c>
      <c r="H25" s="55"/>
      <c r="I25" s="55"/>
      <c r="J25" s="55" t="s">
        <v>51</v>
      </c>
      <c r="K25" s="55" t="s">
        <v>94</v>
      </c>
      <c r="L25" s="55"/>
      <c r="M25" s="55" t="s">
        <v>54</v>
      </c>
      <c r="N25" s="55" t="s">
        <v>41</v>
      </c>
      <c r="O25" s="55" t="s">
        <v>78</v>
      </c>
      <c r="P25" s="55"/>
      <c r="Q25" s="55"/>
      <c r="R25" s="55" t="s">
        <v>97</v>
      </c>
      <c r="S25" s="55" t="s">
        <v>57</v>
      </c>
    </row>
    <row r="26" spans="1:19" s="59" customFormat="1" ht="21.6" customHeight="1" x14ac:dyDescent="0.3">
      <c r="A26" s="58" t="s">
        <v>102</v>
      </c>
      <c r="B26" s="17">
        <v>2</v>
      </c>
      <c r="C26" s="17">
        <v>2</v>
      </c>
      <c r="D26" s="17" t="s">
        <v>34</v>
      </c>
      <c r="E26" s="17" t="s">
        <v>92</v>
      </c>
      <c r="F26" s="18" t="s">
        <v>45</v>
      </c>
      <c r="G26" s="17" t="s">
        <v>46</v>
      </c>
      <c r="H26" s="17"/>
      <c r="I26" s="17"/>
      <c r="J26" s="17" t="s">
        <v>51</v>
      </c>
      <c r="K26" s="17" t="s">
        <v>94</v>
      </c>
      <c r="L26" s="17"/>
      <c r="M26" s="17" t="s">
        <v>40</v>
      </c>
      <c r="N26" s="17" t="s">
        <v>41</v>
      </c>
      <c r="O26" s="17" t="s">
        <v>78</v>
      </c>
      <c r="P26" s="17"/>
      <c r="Q26" s="17"/>
      <c r="R26" s="17" t="s">
        <v>98</v>
      </c>
      <c r="S26" s="17" t="s">
        <v>57</v>
      </c>
    </row>
    <row r="27" spans="1:19" s="59" customFormat="1" ht="21.6" customHeight="1" x14ac:dyDescent="0.3">
      <c r="A27" s="58" t="s">
        <v>102</v>
      </c>
      <c r="B27" s="17">
        <v>3</v>
      </c>
      <c r="C27" s="17">
        <v>3</v>
      </c>
      <c r="D27" s="17" t="s">
        <v>79</v>
      </c>
      <c r="E27" s="17" t="s">
        <v>85</v>
      </c>
      <c r="F27" s="18" t="s">
        <v>45</v>
      </c>
      <c r="G27" s="17" t="s">
        <v>46</v>
      </c>
      <c r="H27" s="17"/>
      <c r="I27" s="17"/>
      <c r="J27" s="17" t="s">
        <v>51</v>
      </c>
      <c r="K27" s="17" t="s">
        <v>94</v>
      </c>
      <c r="L27" s="17"/>
      <c r="M27" s="17" t="s">
        <v>40</v>
      </c>
      <c r="N27" s="17" t="s">
        <v>41</v>
      </c>
      <c r="O27" s="17" t="s">
        <v>78</v>
      </c>
      <c r="P27" s="17"/>
      <c r="Q27" s="17"/>
      <c r="R27" s="17" t="s">
        <v>99</v>
      </c>
      <c r="S27" s="17" t="s">
        <v>57</v>
      </c>
    </row>
    <row r="28" spans="1:19" s="59" customFormat="1" ht="21.6" customHeight="1" x14ac:dyDescent="0.3">
      <c r="A28" s="58" t="s">
        <v>102</v>
      </c>
      <c r="B28" s="17">
        <v>4</v>
      </c>
      <c r="C28" s="17">
        <v>4</v>
      </c>
      <c r="D28" s="17" t="s">
        <v>43</v>
      </c>
      <c r="E28" s="17" t="s">
        <v>85</v>
      </c>
      <c r="F28" s="18" t="s">
        <v>45</v>
      </c>
      <c r="G28" s="17" t="s">
        <v>46</v>
      </c>
      <c r="H28" s="17"/>
      <c r="I28" s="17"/>
      <c r="J28" s="17" t="s">
        <v>51</v>
      </c>
      <c r="K28" s="17" t="s">
        <v>90</v>
      </c>
      <c r="L28" s="17"/>
      <c r="M28" s="17" t="s">
        <v>40</v>
      </c>
      <c r="N28" s="17" t="s">
        <v>41</v>
      </c>
      <c r="O28" s="17" t="s">
        <v>78</v>
      </c>
      <c r="P28" s="17"/>
      <c r="Q28" s="17"/>
      <c r="R28" s="17" t="s">
        <v>100</v>
      </c>
      <c r="S28" s="17" t="s">
        <v>57</v>
      </c>
    </row>
    <row r="29" spans="1:19" s="63" customFormat="1" ht="21.6" customHeight="1" thickBot="1" x14ac:dyDescent="0.35">
      <c r="A29" s="60" t="s">
        <v>102</v>
      </c>
      <c r="B29" s="62">
        <v>5</v>
      </c>
      <c r="C29" s="62">
        <v>5</v>
      </c>
      <c r="D29" s="62" t="s">
        <v>34</v>
      </c>
      <c r="E29" s="62" t="s">
        <v>35</v>
      </c>
      <c r="F29" s="61" t="s">
        <v>36</v>
      </c>
      <c r="G29" s="62" t="s">
        <v>82</v>
      </c>
      <c r="H29" s="62"/>
      <c r="I29" s="62"/>
      <c r="J29" s="62" t="s">
        <v>51</v>
      </c>
      <c r="K29" s="62" t="s">
        <v>90</v>
      </c>
      <c r="L29" s="62"/>
      <c r="M29" s="62" t="s">
        <v>40</v>
      </c>
      <c r="N29" s="62" t="s">
        <v>41</v>
      </c>
      <c r="O29" s="62" t="s">
        <v>78</v>
      </c>
      <c r="P29" s="62"/>
      <c r="Q29" s="62"/>
      <c r="R29" s="62" t="s">
        <v>101</v>
      </c>
      <c r="S29" s="62" t="s">
        <v>57</v>
      </c>
    </row>
  </sheetData>
  <mergeCells count="3">
    <mergeCell ref="A1:S1"/>
    <mergeCell ref="L2:S3"/>
    <mergeCell ref="A4:S4"/>
  </mergeCells>
  <dataValidations count="12">
    <dataValidation allowBlank="1" showInputMessage="1" showErrorMessage="1" prompt="Введите назание вводного щита_x000a_Для каждого элемента щита это значение должно повторятся" sqref="A5"/>
    <dataValidation allowBlank="1" showInputMessage="1" showErrorMessage="1" prompt="Введите номинал в амперах" sqref="G5"/>
    <dataValidation allowBlank="1" showInputMessage="1" showErrorMessage="1" prompt="Введите ток утечки УЗО в милиамперах" sqref="I5"/>
    <dataValidation allowBlank="1" showInputMessage="1" showErrorMessage="1" prompt="Введите длину кабеля в метрах" sqref="L5"/>
    <dataValidation allowBlank="1" showInputMessage="1" showErrorMessage="1" prompt="Введите фазу по следующему образцу:_x000a_1,2,3 или 1,3 или 2" sqref="M5"/>
    <dataValidation allowBlank="1" showInputMessage="1" showErrorMessage="1" prompt="При наличии шины заземления выберите значение из списка, иначе не заполяйте эту ячейку" sqref="N5"/>
    <dataValidation type="decimal" operator="greaterThan" allowBlank="1" showErrorMessage="1" errorTitle="Ошибка" error="Введено не число, либо число меньше либо равное 0" prompt="Введите число" sqref="F15:F23 F25:F29 G6:G29">
      <formula1>0</formula1>
    </dataValidation>
    <dataValidation type="list" allowBlank="1" showInputMessage="1" showErrorMessage="1" sqref="N6:N29">
      <formula1>"+"</formula1>
    </dataValidation>
    <dataValidation type="list" allowBlank="1" showInputMessage="1" showErrorMessage="1" sqref="D6:D29">
      <formula1>"QD,QF,QFD"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29">
      <formula1>"Освещение,Щит,Розетка,Электровывод"</formula1>
    </dataValidation>
    <dataValidation type="decimal" operator="greaterThan" allowBlank="1" showInputMessage="1" showErrorMessage="1" errorTitle="Ошибка" error="Введено не число или число меньше 0" sqref="L6:L1048576">
      <formula1>0</formula1>
    </dataValidation>
    <dataValidation type="decimal" operator="greaterThan" allowBlank="1" showInputMessage="1" showErrorMessage="1" sqref="I6:I1048576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5" sqref="G15"/>
    </sheetView>
  </sheetViews>
  <sheetFormatPr defaultRowHeight="14.4" x14ac:dyDescent="0.3"/>
  <cols>
    <col min="6" max="6" width="10.109375" customWidth="1"/>
    <col min="7" max="7" width="39.5546875" customWidth="1"/>
  </cols>
  <sheetData>
    <row r="1" spans="1:10" x14ac:dyDescent="0.3">
      <c r="A1" s="19"/>
      <c r="B1" s="19"/>
      <c r="C1" s="19"/>
      <c r="D1" s="19"/>
      <c r="E1" s="19"/>
      <c r="F1" s="19"/>
      <c r="G1" s="38" t="s">
        <v>104</v>
      </c>
      <c r="H1" s="39"/>
      <c r="I1" s="39"/>
      <c r="J1" s="40"/>
    </row>
    <row r="2" spans="1:10" x14ac:dyDescent="0.3">
      <c r="A2" s="19"/>
      <c r="B2" s="19"/>
      <c r="C2" s="19"/>
      <c r="D2" s="19"/>
      <c r="E2" s="19"/>
      <c r="F2" s="19"/>
      <c r="G2" s="41"/>
      <c r="H2" s="42"/>
      <c r="I2" s="42"/>
      <c r="J2" s="43"/>
    </row>
    <row r="3" spans="1:10" x14ac:dyDescent="0.3">
      <c r="A3" s="19"/>
      <c r="B3" s="19"/>
      <c r="C3" s="19"/>
      <c r="D3" s="19"/>
      <c r="E3" s="19"/>
      <c r="F3" s="19"/>
      <c r="G3" s="38" t="s">
        <v>105</v>
      </c>
      <c r="H3" s="39"/>
      <c r="I3" s="39"/>
      <c r="J3" s="40"/>
    </row>
    <row r="4" spans="1:10" x14ac:dyDescent="0.3">
      <c r="A4" s="19" t="s">
        <v>106</v>
      </c>
      <c r="B4" s="19" t="s">
        <v>107</v>
      </c>
      <c r="C4" s="19" t="s">
        <v>108</v>
      </c>
      <c r="D4" s="19" t="s">
        <v>109</v>
      </c>
      <c r="E4" s="19" t="s">
        <v>110</v>
      </c>
      <c r="F4" s="19" t="s">
        <v>111</v>
      </c>
      <c r="G4" s="44"/>
      <c r="H4" s="45"/>
      <c r="I4" s="45"/>
      <c r="J4" s="46"/>
    </row>
    <row r="5" spans="1:10" x14ac:dyDescent="0.3">
      <c r="A5" s="47" t="s">
        <v>112</v>
      </c>
      <c r="B5" s="47"/>
      <c r="C5" s="48" t="s">
        <v>113</v>
      </c>
      <c r="D5" s="49"/>
      <c r="E5" s="20"/>
      <c r="F5" s="7">
        <v>45700</v>
      </c>
      <c r="G5" s="41"/>
      <c r="H5" s="42"/>
      <c r="I5" s="42"/>
      <c r="J5" s="43"/>
    </row>
    <row r="6" spans="1:10" x14ac:dyDescent="0.3">
      <c r="A6" s="41" t="s">
        <v>114</v>
      </c>
      <c r="B6" s="43"/>
      <c r="C6" s="48" t="s">
        <v>115</v>
      </c>
      <c r="D6" s="49"/>
      <c r="E6" s="20"/>
      <c r="F6" s="21">
        <v>45700</v>
      </c>
      <c r="G6" s="50" t="s">
        <v>116</v>
      </c>
      <c r="H6" s="22" t="s">
        <v>5</v>
      </c>
      <c r="I6" s="22" t="s">
        <v>108</v>
      </c>
      <c r="J6" s="22" t="s">
        <v>117</v>
      </c>
    </row>
    <row r="7" spans="1:10" x14ac:dyDescent="0.3">
      <c r="A7" s="19"/>
      <c r="B7" s="19"/>
      <c r="C7" s="19"/>
      <c r="D7" s="19"/>
      <c r="E7" s="19"/>
      <c r="F7" s="23"/>
      <c r="G7" s="51"/>
      <c r="H7" s="53" t="s">
        <v>118</v>
      </c>
      <c r="I7" s="36"/>
      <c r="J7" s="36"/>
    </row>
    <row r="8" spans="1:10" x14ac:dyDescent="0.3">
      <c r="A8" s="19"/>
      <c r="B8" s="19"/>
      <c r="C8" s="19"/>
      <c r="D8" s="19"/>
      <c r="E8" s="19"/>
      <c r="F8" s="19"/>
      <c r="G8" s="52"/>
      <c r="H8" s="54"/>
      <c r="I8" s="37"/>
      <c r="J8" s="37"/>
    </row>
    <row r="9" spans="1:10" x14ac:dyDescent="0.3">
      <c r="A9" s="19"/>
      <c r="B9" s="19"/>
      <c r="C9" s="19"/>
      <c r="D9" s="19"/>
      <c r="E9" s="19"/>
      <c r="F9" s="19"/>
      <c r="G9" s="36"/>
      <c r="H9" s="38" t="s">
        <v>119</v>
      </c>
      <c r="I9" s="39"/>
      <c r="J9" s="40"/>
    </row>
    <row r="10" spans="1:10" x14ac:dyDescent="0.3">
      <c r="A10" s="19"/>
      <c r="B10" s="19"/>
      <c r="C10" s="19"/>
      <c r="D10" s="19"/>
      <c r="E10" s="19"/>
      <c r="F10" s="19"/>
      <c r="G10" s="37"/>
      <c r="H10" s="41"/>
      <c r="I10" s="42"/>
      <c r="J10" s="43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Назар Усацкий</cp:lastModifiedBy>
  <dcterms:created xsi:type="dcterms:W3CDTF">2015-06-05T18:19:34Z</dcterms:created>
  <dcterms:modified xsi:type="dcterms:W3CDTF">2025-02-27T09:52:01Z</dcterms:modified>
</cp:coreProperties>
</file>