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rammer\Front-end\Project\SchemeMaker\"/>
    </mc:Choice>
  </mc:AlternateContent>
  <xr:revisionPtr revIDLastSave="0" documentId="13_ncr:1_{5E460159-4B12-4AAA-A5FE-0E65611F545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Схема" sheetId="1" r:id="rId1"/>
    <sheet name="Штамп" sheetId="2" r:id="rId2"/>
  </sheets>
  <definedNames>
    <definedName name="Артикул">Штамп!$G$1</definedName>
    <definedName name="Дата1">Штамп!$F$5</definedName>
    <definedName name="Дата2">Штамп!$F$6</definedName>
    <definedName name="Должность1">Штамп!$A$5</definedName>
    <definedName name="Должность2">Штамп!$A$6</definedName>
    <definedName name="Поле1">Штамп!$G$3</definedName>
    <definedName name="Поле2">Штамп!$G$6</definedName>
    <definedName name="Стадия">Штамп!$H$7</definedName>
    <definedName name="ФИО1">Штамп!$C$5</definedName>
    <definedName name="ФИО2">Штамп!$C$6</definedName>
    <definedName name="Фирма">Штамп!$H$9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K3" i="1"/>
  <c r="J3" i="1"/>
  <c r="H3" i="1"/>
  <c r="G3" i="1"/>
  <c r="D3" i="1"/>
  <c r="C3" i="1"/>
  <c r="B3" i="1"/>
  <c r="A3" i="1"/>
  <c r="I3" i="1"/>
  <c r="F3" i="1"/>
</calcChain>
</file>

<file path=xl/sharedStrings.xml><?xml version="1.0" encoding="utf-8"?>
<sst xmlns="http://schemas.openxmlformats.org/spreadsheetml/2006/main" count="669" uniqueCount="149">
  <si>
    <t>Данные таблицы</t>
  </si>
  <si>
    <t>Артикул</t>
  </si>
  <si>
    <t>Поле 1</t>
  </si>
  <si>
    <t>Поле 2</t>
  </si>
  <si>
    <t>Фирма</t>
  </si>
  <si>
    <t>Стадия</t>
  </si>
  <si>
    <t>Должность 1</t>
  </si>
  <si>
    <t>ФИО 1</t>
  </si>
  <si>
    <t>Дата 1</t>
  </si>
  <si>
    <t>Должность 2</t>
  </si>
  <si>
    <t>ФИО 2</t>
  </si>
  <si>
    <t>Дата 2</t>
  </si>
  <si>
    <t>Данные аппаратов</t>
  </si>
  <si>
    <t>Вводной щит</t>
  </si>
  <si>
    <t>Группа</t>
  </si>
  <si>
    <t>Номер по плану</t>
  </si>
  <si>
    <t>Тип</t>
  </si>
  <si>
    <t>Автомат</t>
  </si>
  <si>
    <t>Производитель</t>
  </si>
  <si>
    <t>Номинал</t>
  </si>
  <si>
    <t>Тип УЗО</t>
  </si>
  <si>
    <t>Ток утечки УЗО</t>
  </si>
  <si>
    <t>Марка кабеля</t>
  </si>
  <si>
    <t>Сечение кабеля</t>
  </si>
  <si>
    <t>Длина кабеля</t>
  </si>
  <si>
    <t>Фаза</t>
  </si>
  <si>
    <t>PE</t>
  </si>
  <si>
    <t>Класс</t>
  </si>
  <si>
    <t>Установленная мощность</t>
  </si>
  <si>
    <t>Расчетный ток</t>
  </si>
  <si>
    <t>Наименование потребителя</t>
  </si>
  <si>
    <t>Условное обозначение</t>
  </si>
  <si>
    <t>АВР 1</t>
  </si>
  <si>
    <t>Ввод</t>
  </si>
  <si>
    <t>QF</t>
  </si>
  <si>
    <t xml:space="preserve"> T1c T160</t>
  </si>
  <si>
    <t>ABB Tmax</t>
  </si>
  <si>
    <t>100</t>
  </si>
  <si>
    <t>СU</t>
  </si>
  <si>
    <t>5х40</t>
  </si>
  <si>
    <t>1,2,3</t>
  </si>
  <si>
    <t>+</t>
  </si>
  <si>
    <t>ГРЩ</t>
  </si>
  <si>
    <t>QFD</t>
  </si>
  <si>
    <t>DS941R</t>
  </si>
  <si>
    <t>ABB</t>
  </si>
  <si>
    <t>16</t>
  </si>
  <si>
    <t>AC</t>
  </si>
  <si>
    <t>30</t>
  </si>
  <si>
    <t>S 201</t>
  </si>
  <si>
    <t/>
  </si>
  <si>
    <t>NYM</t>
  </si>
  <si>
    <t>3х2,5</t>
  </si>
  <si>
    <t>10</t>
  </si>
  <si>
    <t>1</t>
  </si>
  <si>
    <t>С</t>
  </si>
  <si>
    <t>ЩР 1-1</t>
  </si>
  <si>
    <t>Щит</t>
  </si>
  <si>
    <t>ВВГнг(А)-LS</t>
  </si>
  <si>
    <t>20</t>
  </si>
  <si>
    <t>2</t>
  </si>
  <si>
    <t>ЩР 1-2</t>
  </si>
  <si>
    <t>21</t>
  </si>
  <si>
    <t>3</t>
  </si>
  <si>
    <t>ЩР 1-3</t>
  </si>
  <si>
    <t>5х25</t>
  </si>
  <si>
    <t>22</t>
  </si>
  <si>
    <t>TMD</t>
  </si>
  <si>
    <t>ЩР 1-4</t>
  </si>
  <si>
    <t xml:space="preserve">S 203 </t>
  </si>
  <si>
    <t>5х2,5</t>
  </si>
  <si>
    <t>23</t>
  </si>
  <si>
    <t>ЩР 1-5</t>
  </si>
  <si>
    <t>2х2,5</t>
  </si>
  <si>
    <t>24</t>
  </si>
  <si>
    <t>ЩР 1-6</t>
  </si>
  <si>
    <t>25</t>
  </si>
  <si>
    <t>ЩР 1-7</t>
  </si>
  <si>
    <t>26</t>
  </si>
  <si>
    <t>ЩР 1-8</t>
  </si>
  <si>
    <t>C</t>
  </si>
  <si>
    <t>роз.2k</t>
  </si>
  <si>
    <t>Розетка</t>
  </si>
  <si>
    <t>QD</t>
  </si>
  <si>
    <t>F204</t>
  </si>
  <si>
    <t>АС</t>
  </si>
  <si>
    <t>ЩР 1-16</t>
  </si>
  <si>
    <t>36</t>
  </si>
  <si>
    <t>ЩР 1-13</t>
  </si>
  <si>
    <t>ЩР 1-14</t>
  </si>
  <si>
    <t>5x10</t>
  </si>
  <si>
    <t>33</t>
  </si>
  <si>
    <t>ЩР 1-15</t>
  </si>
  <si>
    <t>S203</t>
  </si>
  <si>
    <t>резерв</t>
  </si>
  <si>
    <t>35</t>
  </si>
  <si>
    <t>37</t>
  </si>
  <si>
    <t>B</t>
  </si>
  <si>
    <t>ЩР 1-17</t>
  </si>
  <si>
    <t>32</t>
  </si>
  <si>
    <t>38</t>
  </si>
  <si>
    <t>ЩР 1-18</t>
  </si>
  <si>
    <t>АВР 2</t>
  </si>
  <si>
    <t>80</t>
  </si>
  <si>
    <t>5x35</t>
  </si>
  <si>
    <t>ЩАК</t>
  </si>
  <si>
    <t>S233R</t>
  </si>
  <si>
    <t>40</t>
  </si>
  <si>
    <t>5x25</t>
  </si>
  <si>
    <t>ВПД 1</t>
  </si>
  <si>
    <t>SH203L</t>
  </si>
  <si>
    <t>5x4</t>
  </si>
  <si>
    <t>ППД 1</t>
  </si>
  <si>
    <t>SH201L</t>
  </si>
  <si>
    <t>S231R</t>
  </si>
  <si>
    <t>3x4</t>
  </si>
  <si>
    <t>ППД 4</t>
  </si>
  <si>
    <t>ППД 5</t>
  </si>
  <si>
    <t>3x2,5</t>
  </si>
  <si>
    <t>П-ЩУП-1</t>
  </si>
  <si>
    <t>ПУ-ОП-1</t>
  </si>
  <si>
    <t>1-ЩУН-1</t>
  </si>
  <si>
    <t>ЩАП щит аварийного переключения</t>
  </si>
  <si>
    <t>ДП диспетч. Пульт</t>
  </si>
  <si>
    <t>3 ЩУН-1</t>
  </si>
  <si>
    <t>ПУ - ОП2</t>
  </si>
  <si>
    <t>ППД 2</t>
  </si>
  <si>
    <t>ППД 3</t>
  </si>
  <si>
    <t>5x16</t>
  </si>
  <si>
    <t>стойка сервер к.230</t>
  </si>
  <si>
    <t>АВР 3</t>
  </si>
  <si>
    <t>ГГГ</t>
  </si>
  <si>
    <t>01.25 ЭОМ</t>
  </si>
  <si>
    <t>"Автоцентр"</t>
  </si>
  <si>
    <t>Изм.</t>
  </si>
  <si>
    <t>Кол</t>
  </si>
  <si>
    <t>Лист</t>
  </si>
  <si>
    <t>№док</t>
  </si>
  <si>
    <t>Подп</t>
  </si>
  <si>
    <t>Дата</t>
  </si>
  <si>
    <t>Инженер</t>
  </si>
  <si>
    <t>Иванов А.А.</t>
  </si>
  <si>
    <t>ГИП</t>
  </si>
  <si>
    <t>Петров А.В.</t>
  </si>
  <si>
    <t>Адрес: г. Москва</t>
  </si>
  <si>
    <t>Листов</t>
  </si>
  <si>
    <t>Р</t>
  </si>
  <si>
    <t>ИП Электрик</t>
  </si>
  <si>
    <t>АВР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</si>
</sst>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4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14" fontId="0" fillId="0" borderId="24" xfId="0" applyNumberFormat="1" applyBorder="1" applyAlignment="1" applyProtection="1">
      <alignment horizontal="center" vertical="center"/>
      <protection locked="0"/>
    </xf>
    <xf numFmtId="0" fontId="0" fillId="4" borderId="24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zoomScale="85" zoomScaleNormal="85" workbookViewId="0">
      <pane ySplit="5" topLeftCell="A6" activePane="bottomLeft" state="frozen"/>
      <selection activeCell="A4" sqref="A4"/>
      <selection pane="bottomLeft" activeCell="I10" sqref="I10"/>
    </sheetView>
  </sheetViews>
  <sheetFormatPr defaultRowHeight="21.6" customHeight="1" x14ac:dyDescent="0.3"/>
  <cols>
    <col min="1" max="1" width="13.44140625" customWidth="1"/>
    <col min="2" max="2" width="16.21875" customWidth="1"/>
    <col min="3" max="3" width="16.44140625" customWidth="1"/>
    <col min="5" max="5" width="12.33203125" customWidth="1"/>
    <col min="6" max="6" width="15.21875" customWidth="1"/>
    <col min="7" max="7" width="12.21875" customWidth="1"/>
    <col min="8" max="8" width="10.109375" bestFit="1" customWidth="1"/>
    <col min="9" max="9" width="14.44140625" bestFit="1" customWidth="1"/>
    <col min="10" max="10" width="13.44140625" bestFit="1" customWidth="1"/>
    <col min="11" max="11" width="15.44140625" bestFit="1" customWidth="1"/>
    <col min="12" max="12" width="13.44140625" bestFit="1" customWidth="1"/>
    <col min="16" max="16" width="24" bestFit="1" customWidth="1"/>
    <col min="17" max="17" width="13.88671875" bestFit="1" customWidth="1"/>
    <col min="18" max="18" width="28.33203125" customWidth="1"/>
    <col min="19" max="19" width="23" customWidth="1"/>
  </cols>
  <sheetData>
    <row r="1" spans="1:19" ht="21.6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19" ht="21.6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3" t="s">
        <v>10</v>
      </c>
      <c r="K2" s="4" t="s">
        <v>11</v>
      </c>
      <c r="L2" s="27"/>
      <c r="M2" s="28"/>
      <c r="N2" s="28"/>
      <c r="O2" s="28"/>
      <c r="P2" s="28"/>
      <c r="Q2" s="28"/>
      <c r="R2" s="28"/>
      <c r="S2" s="29"/>
    </row>
    <row r="3" spans="1:19" ht="21.6" customHeight="1" thickBot="1" x14ac:dyDescent="0.35">
      <c r="A3" s="5" t="str">
        <f>Артикул</f>
        <v>01.25 ЭОМ</v>
      </c>
      <c r="B3" s="6" t="str">
        <f>Поле1</f>
        <v>"Автоцентр"</v>
      </c>
      <c r="C3" s="6" t="str">
        <f>Поле2</f>
        <v>Адрес: г. Москва</v>
      </c>
      <c r="D3" s="6" t="str">
        <f>Фирма</f>
        <v>ИП Электрик</v>
      </c>
      <c r="E3" s="5" t="str">
        <f>Стадия</f>
        <v>Р</v>
      </c>
      <c r="F3" s="5" t="str">
        <f>Должность1</f>
        <v>Инженер</v>
      </c>
      <c r="G3" s="5" t="str">
        <f>ФИО1</f>
        <v>Иванов А.А.</v>
      </c>
      <c r="H3" s="7">
        <f>Дата1</f>
        <v>45700</v>
      </c>
      <c r="I3" s="5" t="str">
        <f>Должность2</f>
        <v>ГИП</v>
      </c>
      <c r="J3" s="8" t="str">
        <f>ФИО2</f>
        <v>Петров А.В.</v>
      </c>
      <c r="K3" s="9">
        <f>Дата2</f>
        <v>45700</v>
      </c>
      <c r="L3" s="30"/>
      <c r="M3" s="31"/>
      <c r="N3" s="31"/>
      <c r="O3" s="31"/>
      <c r="P3" s="31"/>
      <c r="Q3" s="31"/>
      <c r="R3" s="31"/>
      <c r="S3" s="32"/>
    </row>
    <row r="4" spans="1:19" ht="21.6" customHeight="1" thickBot="1" x14ac:dyDescent="0.35">
      <c r="A4" s="33" t="s">
        <v>12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5"/>
    </row>
    <row r="5" spans="1:19" ht="21.6" customHeight="1" x14ac:dyDescent="0.3">
      <c r="A5" s="10" t="s">
        <v>13</v>
      </c>
      <c r="B5" s="10" t="s">
        <v>14</v>
      </c>
      <c r="C5" s="11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3" t="s">
        <v>20</v>
      </c>
      <c r="I5" s="12" t="s">
        <v>21</v>
      </c>
      <c r="J5" s="12" t="s">
        <v>22</v>
      </c>
      <c r="K5" s="12" t="s">
        <v>23</v>
      </c>
      <c r="L5" s="12" t="s">
        <v>24</v>
      </c>
      <c r="M5" s="12" t="s">
        <v>25</v>
      </c>
      <c r="N5" s="12" t="s">
        <v>26</v>
      </c>
      <c r="O5" s="14" t="s">
        <v>27</v>
      </c>
      <c r="P5" s="14" t="s">
        <v>28</v>
      </c>
      <c r="Q5" s="14" t="s">
        <v>29</v>
      </c>
      <c r="R5" s="15" t="s">
        <v>30</v>
      </c>
      <c r="S5" s="16" t="s">
        <v>31</v>
      </c>
    </row>
    <row r="6" spans="1:19" ht="21.6" customHeight="1" x14ac:dyDescent="0.3">
      <c r="A6" s="17" t="s">
        <v>32</v>
      </c>
      <c r="B6" s="18" t="s">
        <v>33</v>
      </c>
      <c r="C6" s="17"/>
      <c r="D6" s="17" t="s">
        <v>34</v>
      </c>
      <c r="E6" s="17" t="s">
        <v>35</v>
      </c>
      <c r="F6" s="17" t="s">
        <v>36</v>
      </c>
      <c r="G6" s="17" t="s">
        <v>37</v>
      </c>
      <c r="H6" s="18"/>
      <c r="I6" s="17"/>
      <c r="J6" s="17" t="s">
        <v>38</v>
      </c>
      <c r="K6" s="17" t="s">
        <v>39</v>
      </c>
      <c r="L6" s="17"/>
      <c r="M6" s="17" t="s">
        <v>40</v>
      </c>
      <c r="N6" s="18"/>
      <c r="O6" s="17"/>
      <c r="P6" s="17"/>
      <c r="Q6" s="17"/>
      <c r="R6" s="17" t="s">
        <v>42</v>
      </c>
      <c r="S6" s="17"/>
    </row>
    <row r="7" spans="1:19" ht="21.6" customHeight="1" x14ac:dyDescent="0.3">
      <c r="A7" s="17" t="s">
        <v>32</v>
      </c>
      <c r="B7" s="18" t="s">
        <v>33</v>
      </c>
      <c r="C7" s="17"/>
      <c r="D7" s="17" t="s">
        <v>43</v>
      </c>
      <c r="E7" s="17" t="s">
        <v>44</v>
      </c>
      <c r="F7" s="17" t="s">
        <v>45</v>
      </c>
      <c r="G7" s="17" t="s">
        <v>46</v>
      </c>
      <c r="H7" s="18" t="s">
        <v>47</v>
      </c>
      <c r="I7" s="17" t="s">
        <v>48</v>
      </c>
      <c r="J7" s="17"/>
      <c r="K7" s="17"/>
      <c r="L7" s="17"/>
      <c r="M7" s="17" t="s">
        <v>40</v>
      </c>
      <c r="N7" s="18"/>
      <c r="O7" s="17"/>
      <c r="P7" s="17"/>
      <c r="Q7" s="17"/>
      <c r="R7" s="17"/>
      <c r="S7" s="17"/>
    </row>
    <row r="8" spans="1:19" ht="21.6" customHeight="1" x14ac:dyDescent="0.3">
      <c r="A8" s="17" t="s">
        <v>32</v>
      </c>
      <c r="B8" s="18">
        <v>1</v>
      </c>
      <c r="C8" s="17">
        <v>1</v>
      </c>
      <c r="D8" s="17" t="s">
        <v>34</v>
      </c>
      <c r="E8" s="17" t="s">
        <v>49</v>
      </c>
      <c r="F8" s="17" t="s">
        <v>45</v>
      </c>
      <c r="G8" s="17" t="s">
        <v>46</v>
      </c>
      <c r="H8" s="18" t="s">
        <v>50</v>
      </c>
      <c r="I8" s="17" t="s">
        <v>50</v>
      </c>
      <c r="J8" s="17" t="s">
        <v>51</v>
      </c>
      <c r="K8" s="17" t="s">
        <v>52</v>
      </c>
      <c r="L8" s="17" t="s">
        <v>53</v>
      </c>
      <c r="M8" s="17" t="s">
        <v>54</v>
      </c>
      <c r="N8" s="18"/>
      <c r="O8" s="17" t="s">
        <v>55</v>
      </c>
      <c r="P8" s="17"/>
      <c r="Q8" s="17"/>
      <c r="R8" s="17" t="s">
        <v>56</v>
      </c>
      <c r="S8" s="17" t="s">
        <v>57</v>
      </c>
    </row>
    <row r="9" spans="1:19" ht="21.6" customHeight="1" x14ac:dyDescent="0.3">
      <c r="A9" s="17" t="s">
        <v>32</v>
      </c>
      <c r="B9" s="18">
        <v>2</v>
      </c>
      <c r="C9" s="17">
        <v>2</v>
      </c>
      <c r="D9" s="17" t="s">
        <v>34</v>
      </c>
      <c r="E9" s="17" t="s">
        <v>49</v>
      </c>
      <c r="F9" s="17" t="s">
        <v>45</v>
      </c>
      <c r="G9" s="17" t="s">
        <v>46</v>
      </c>
      <c r="H9" s="18" t="s">
        <v>50</v>
      </c>
      <c r="I9" s="17" t="s">
        <v>50</v>
      </c>
      <c r="J9" s="17" t="s">
        <v>58</v>
      </c>
      <c r="K9" s="17" t="s">
        <v>52</v>
      </c>
      <c r="L9" s="17" t="s">
        <v>59</v>
      </c>
      <c r="M9" s="17" t="s">
        <v>60</v>
      </c>
      <c r="N9" s="18"/>
      <c r="O9" s="17" t="s">
        <v>55</v>
      </c>
      <c r="P9" s="17"/>
      <c r="Q9" s="17"/>
      <c r="R9" s="17" t="s">
        <v>61</v>
      </c>
      <c r="S9" s="17" t="s">
        <v>57</v>
      </c>
    </row>
    <row r="10" spans="1:19" ht="21.6" customHeight="1" x14ac:dyDescent="0.3">
      <c r="A10" s="17" t="s">
        <v>32</v>
      </c>
      <c r="B10" s="18">
        <v>3</v>
      </c>
      <c r="C10" s="17">
        <v>3</v>
      </c>
      <c r="D10" s="17" t="s">
        <v>34</v>
      </c>
      <c r="E10" s="17" t="s">
        <v>49</v>
      </c>
      <c r="F10" s="17" t="s">
        <v>45</v>
      </c>
      <c r="G10" s="17" t="s">
        <v>46</v>
      </c>
      <c r="H10" s="18" t="s">
        <v>50</v>
      </c>
      <c r="I10" s="17" t="s">
        <v>50</v>
      </c>
      <c r="J10" s="17" t="s">
        <v>51</v>
      </c>
      <c r="K10" s="17" t="s">
        <v>52</v>
      </c>
      <c r="L10" s="17" t="s">
        <v>62</v>
      </c>
      <c r="M10" s="17" t="s">
        <v>63</v>
      </c>
      <c r="N10" s="18"/>
      <c r="O10" s="17" t="s">
        <v>55</v>
      </c>
      <c r="P10" s="17"/>
      <c r="Q10" s="17"/>
      <c r="R10" s="17" t="s">
        <v>64</v>
      </c>
      <c r="S10" s="17" t="s">
        <v>57</v>
      </c>
    </row>
    <row r="11" spans="1:19" ht="21.6" customHeight="1" x14ac:dyDescent="0.3">
      <c r="A11" s="17" t="s">
        <v>32</v>
      </c>
      <c r="B11" s="18">
        <v>4</v>
      </c>
      <c r="C11" s="17">
        <v>4</v>
      </c>
      <c r="D11" s="17" t="s">
        <v>34</v>
      </c>
      <c r="E11" s="17" t="s">
        <v>35</v>
      </c>
      <c r="F11" s="17" t="s">
        <v>36</v>
      </c>
      <c r="G11" s="17" t="s">
        <v>37</v>
      </c>
      <c r="H11" s="18" t="s">
        <v>50</v>
      </c>
      <c r="I11" s="17" t="s">
        <v>50</v>
      </c>
      <c r="J11" s="17" t="s">
        <v>51</v>
      </c>
      <c r="K11" s="17" t="s">
        <v>65</v>
      </c>
      <c r="L11" s="17" t="s">
        <v>66</v>
      </c>
      <c r="M11" s="17">
        <v>123</v>
      </c>
      <c r="N11" s="18"/>
      <c r="O11" s="17" t="s">
        <v>67</v>
      </c>
      <c r="P11" s="17"/>
      <c r="Q11" s="17"/>
      <c r="R11" s="17" t="s">
        <v>68</v>
      </c>
      <c r="S11" s="17" t="s">
        <v>57</v>
      </c>
    </row>
    <row r="12" spans="1:19" ht="21.6" customHeight="1" x14ac:dyDescent="0.3">
      <c r="A12" s="17" t="s">
        <v>32</v>
      </c>
      <c r="B12" s="18">
        <v>5</v>
      </c>
      <c r="C12" s="17">
        <v>5</v>
      </c>
      <c r="D12" s="17" t="s">
        <v>34</v>
      </c>
      <c r="E12" s="17" t="s">
        <v>69</v>
      </c>
      <c r="F12" s="17" t="s">
        <v>45</v>
      </c>
      <c r="G12" s="17" t="s">
        <v>46</v>
      </c>
      <c r="H12" s="18"/>
      <c r="I12" s="17"/>
      <c r="J12" s="17" t="s">
        <v>51</v>
      </c>
      <c r="K12" s="17" t="s">
        <v>70</v>
      </c>
      <c r="L12" s="17" t="s">
        <v>71</v>
      </c>
      <c r="M12" s="17">
        <v>123</v>
      </c>
      <c r="N12" s="18"/>
      <c r="O12" s="17" t="s">
        <v>55</v>
      </c>
      <c r="P12" s="17"/>
      <c r="Q12" s="17"/>
      <c r="R12" s="17" t="s">
        <v>72</v>
      </c>
      <c r="S12" s="17" t="s">
        <v>57</v>
      </c>
    </row>
    <row r="13" spans="1:19" ht="21.6" customHeight="1" x14ac:dyDescent="0.3">
      <c r="A13" s="17" t="s">
        <v>32</v>
      </c>
      <c r="B13" s="18">
        <v>6</v>
      </c>
      <c r="C13" s="17">
        <v>6</v>
      </c>
      <c r="D13" s="17" t="s">
        <v>34</v>
      </c>
      <c r="E13" s="17" t="s">
        <v>49</v>
      </c>
      <c r="F13" s="17" t="s">
        <v>45</v>
      </c>
      <c r="G13" s="17" t="s">
        <v>46</v>
      </c>
      <c r="H13" s="18" t="s">
        <v>50</v>
      </c>
      <c r="I13" s="17" t="s">
        <v>50</v>
      </c>
      <c r="J13" s="17" t="s">
        <v>51</v>
      </c>
      <c r="K13" s="17" t="s">
        <v>73</v>
      </c>
      <c r="L13" s="17" t="s">
        <v>74</v>
      </c>
      <c r="M13" s="17" t="s">
        <v>54</v>
      </c>
      <c r="N13" s="18"/>
      <c r="O13" s="17" t="s">
        <v>55</v>
      </c>
      <c r="P13" s="17"/>
      <c r="Q13" s="17"/>
      <c r="R13" s="17" t="s">
        <v>75</v>
      </c>
      <c r="S13" s="17" t="s">
        <v>57</v>
      </c>
    </row>
    <row r="14" spans="1:19" ht="21.6" customHeight="1" x14ac:dyDescent="0.3">
      <c r="A14" s="17" t="s">
        <v>32</v>
      </c>
      <c r="B14" s="18">
        <v>7</v>
      </c>
      <c r="C14" s="17">
        <v>7</v>
      </c>
      <c r="D14" s="17" t="s">
        <v>34</v>
      </c>
      <c r="E14" s="17" t="s">
        <v>49</v>
      </c>
      <c r="F14" s="17" t="s">
        <v>45</v>
      </c>
      <c r="G14" s="17" t="s">
        <v>46</v>
      </c>
      <c r="H14" s="18" t="s">
        <v>50</v>
      </c>
      <c r="I14" s="17" t="s">
        <v>50</v>
      </c>
      <c r="J14" s="17" t="s">
        <v>51</v>
      </c>
      <c r="K14" s="17" t="s">
        <v>73</v>
      </c>
      <c r="L14" s="17" t="s">
        <v>76</v>
      </c>
      <c r="M14" s="17" t="s">
        <v>60</v>
      </c>
      <c r="N14" s="18"/>
      <c r="O14" s="17" t="s">
        <v>55</v>
      </c>
      <c r="P14" s="17"/>
      <c r="Q14" s="17"/>
      <c r="R14" s="17" t="s">
        <v>77</v>
      </c>
      <c r="S14" s="17" t="s">
        <v>57</v>
      </c>
    </row>
    <row r="15" spans="1:19" ht="21.6" customHeight="1" x14ac:dyDescent="0.3">
      <c r="A15" s="17" t="s">
        <v>32</v>
      </c>
      <c r="B15" s="18">
        <v>8</v>
      </c>
      <c r="C15" s="17">
        <v>8</v>
      </c>
      <c r="D15" s="17" t="s">
        <v>34</v>
      </c>
      <c r="E15" s="17" t="s">
        <v>49</v>
      </c>
      <c r="F15" s="17" t="s">
        <v>45</v>
      </c>
      <c r="G15" s="17" t="s">
        <v>46</v>
      </c>
      <c r="H15" s="18"/>
      <c r="I15" s="17"/>
      <c r="J15" s="17" t="s">
        <v>51</v>
      </c>
      <c r="K15" s="17" t="s">
        <v>73</v>
      </c>
      <c r="L15" s="17" t="s">
        <v>78</v>
      </c>
      <c r="M15" s="17" t="s">
        <v>63</v>
      </c>
      <c r="N15" s="18"/>
      <c r="O15" s="17" t="s">
        <v>55</v>
      </c>
      <c r="P15" s="17"/>
      <c r="Q15" s="17"/>
      <c r="R15" s="17" t="s">
        <v>79</v>
      </c>
      <c r="S15" s="17" t="s">
        <v>57</v>
      </c>
    </row>
    <row r="16" spans="1:19" ht="21.6" customHeight="1" x14ac:dyDescent="0.3">
      <c r="A16" s="17" t="s">
        <v>32</v>
      </c>
      <c r="B16" s="18">
        <v>9</v>
      </c>
      <c r="C16" s="17">
        <v>9</v>
      </c>
      <c r="D16" s="17" t="s">
        <v>43</v>
      </c>
      <c r="E16" s="17" t="s">
        <v>44</v>
      </c>
      <c r="F16" s="17" t="s">
        <v>45</v>
      </c>
      <c r="G16" s="17" t="s">
        <v>46</v>
      </c>
      <c r="H16" s="18" t="s">
        <v>47</v>
      </c>
      <c r="I16" s="17" t="s">
        <v>48</v>
      </c>
      <c r="J16" s="17" t="s">
        <v>58</v>
      </c>
      <c r="K16" s="17" t="s">
        <v>52</v>
      </c>
      <c r="L16" s="17"/>
      <c r="M16" s="17" t="s">
        <v>54</v>
      </c>
      <c r="N16" s="18"/>
      <c r="O16" s="17" t="s">
        <v>80</v>
      </c>
      <c r="P16" s="17"/>
      <c r="Q16" s="17"/>
      <c r="R16" s="17" t="s">
        <v>81</v>
      </c>
      <c r="S16" s="17" t="s">
        <v>82</v>
      </c>
    </row>
    <row r="17" spans="1:19" ht="21.6" customHeight="1" x14ac:dyDescent="0.3">
      <c r="A17" s="17" t="s">
        <v>32</v>
      </c>
      <c r="B17" s="18">
        <v>10</v>
      </c>
      <c r="C17" s="17">
        <v>10</v>
      </c>
      <c r="D17" s="17" t="s">
        <v>43</v>
      </c>
      <c r="E17" s="17" t="s">
        <v>44</v>
      </c>
      <c r="F17" s="17" t="s">
        <v>45</v>
      </c>
      <c r="G17" s="17" t="s">
        <v>46</v>
      </c>
      <c r="H17" s="18" t="s">
        <v>47</v>
      </c>
      <c r="I17" s="17" t="s">
        <v>48</v>
      </c>
      <c r="J17" s="17" t="s">
        <v>58</v>
      </c>
      <c r="K17" s="17" t="s">
        <v>52</v>
      </c>
      <c r="L17" s="17"/>
      <c r="M17" s="17" t="s">
        <v>54</v>
      </c>
      <c r="N17" s="18"/>
      <c r="O17" s="17" t="s">
        <v>80</v>
      </c>
      <c r="P17" s="17"/>
      <c r="Q17" s="17"/>
      <c r="R17" s="17" t="s">
        <v>81</v>
      </c>
      <c r="S17" s="17" t="s">
        <v>82</v>
      </c>
    </row>
    <row r="18" spans="1:19" ht="21.6" customHeight="1" x14ac:dyDescent="0.3">
      <c r="A18" s="17" t="s">
        <v>32</v>
      </c>
      <c r="B18" s="18">
        <v>11</v>
      </c>
      <c r="C18" s="17">
        <v>11</v>
      </c>
      <c r="D18" s="17" t="s">
        <v>83</v>
      </c>
      <c r="E18" s="17" t="s">
        <v>84</v>
      </c>
      <c r="F18" s="17" t="s">
        <v>45</v>
      </c>
      <c r="G18" s="17" t="s">
        <v>76</v>
      </c>
      <c r="H18" s="18" t="s">
        <v>85</v>
      </c>
      <c r="I18" s="17" t="s">
        <v>48</v>
      </c>
      <c r="J18" s="17"/>
      <c r="K18" s="17"/>
      <c r="L18" s="17"/>
      <c r="M18" s="17" t="s">
        <v>40</v>
      </c>
      <c r="N18" s="18"/>
      <c r="O18" s="17"/>
      <c r="P18" s="17"/>
      <c r="Q18" s="17"/>
      <c r="R18" s="17" t="s">
        <v>86</v>
      </c>
      <c r="S18" s="17" t="s">
        <v>57</v>
      </c>
    </row>
    <row r="19" spans="1:19" ht="21.6" customHeight="1" x14ac:dyDescent="0.3">
      <c r="A19" s="17" t="s">
        <v>32</v>
      </c>
      <c r="B19" s="18">
        <v>11</v>
      </c>
      <c r="C19" s="17">
        <v>11</v>
      </c>
      <c r="D19" s="17" t="s">
        <v>34</v>
      </c>
      <c r="E19" s="17" t="s">
        <v>69</v>
      </c>
      <c r="F19" s="17" t="s">
        <v>45</v>
      </c>
      <c r="G19" s="17" t="s">
        <v>76</v>
      </c>
      <c r="H19" s="18" t="s">
        <v>50</v>
      </c>
      <c r="I19" s="17" t="s">
        <v>50</v>
      </c>
      <c r="J19" s="17" t="s">
        <v>51</v>
      </c>
      <c r="K19" s="17" t="s">
        <v>70</v>
      </c>
      <c r="L19" s="17" t="s">
        <v>87</v>
      </c>
      <c r="M19" s="17" t="s">
        <v>40</v>
      </c>
      <c r="N19" s="18"/>
      <c r="O19" s="17" t="s">
        <v>55</v>
      </c>
      <c r="P19" s="17"/>
      <c r="Q19" s="17"/>
      <c r="R19" s="17" t="s">
        <v>86</v>
      </c>
      <c r="S19" s="17" t="s">
        <v>57</v>
      </c>
    </row>
    <row r="20" spans="1:19" ht="21.6" customHeight="1" x14ac:dyDescent="0.3">
      <c r="A20" s="17" t="s">
        <v>32</v>
      </c>
      <c r="B20" s="18">
        <v>12</v>
      </c>
      <c r="C20" s="17">
        <v>13</v>
      </c>
      <c r="D20" s="17" t="s">
        <v>43</v>
      </c>
      <c r="E20" s="17" t="s">
        <v>44</v>
      </c>
      <c r="F20" s="17" t="s">
        <v>45</v>
      </c>
      <c r="G20" s="17" t="s">
        <v>46</v>
      </c>
      <c r="H20" s="18" t="s">
        <v>47</v>
      </c>
      <c r="I20" s="17" t="s">
        <v>48</v>
      </c>
      <c r="J20" s="17" t="s">
        <v>58</v>
      </c>
      <c r="K20" s="17" t="s">
        <v>52</v>
      </c>
      <c r="L20" s="17"/>
      <c r="M20" s="17" t="s">
        <v>54</v>
      </c>
      <c r="N20" s="18"/>
      <c r="O20" s="17" t="s">
        <v>80</v>
      </c>
      <c r="P20" s="17"/>
      <c r="Q20" s="17"/>
      <c r="R20" s="17" t="s">
        <v>88</v>
      </c>
      <c r="S20" s="17" t="s">
        <v>57</v>
      </c>
    </row>
    <row r="21" spans="1:19" ht="21.6" customHeight="1" x14ac:dyDescent="0.3">
      <c r="A21" s="17" t="s">
        <v>32</v>
      </c>
      <c r="B21" s="18">
        <v>12</v>
      </c>
      <c r="C21" s="17">
        <v>13</v>
      </c>
      <c r="D21" s="17" t="s">
        <v>34</v>
      </c>
      <c r="E21" s="17" t="s">
        <v>49</v>
      </c>
      <c r="F21" s="17" t="s">
        <v>45</v>
      </c>
      <c r="G21" s="17" t="s">
        <v>59</v>
      </c>
      <c r="H21" s="18" t="s">
        <v>50</v>
      </c>
      <c r="I21" s="17" t="s">
        <v>50</v>
      </c>
      <c r="J21" s="17" t="s">
        <v>58</v>
      </c>
      <c r="K21" s="17" t="s">
        <v>52</v>
      </c>
      <c r="L21" s="17"/>
      <c r="M21" s="17" t="s">
        <v>54</v>
      </c>
      <c r="N21" s="18"/>
      <c r="O21" s="17" t="s">
        <v>55</v>
      </c>
      <c r="P21" s="17"/>
      <c r="Q21" s="17"/>
      <c r="R21" s="17" t="s">
        <v>89</v>
      </c>
      <c r="S21" s="17" t="s">
        <v>57</v>
      </c>
    </row>
    <row r="22" spans="1:19" ht="21.6" customHeight="1" x14ac:dyDescent="0.3">
      <c r="A22" s="17" t="s">
        <v>32</v>
      </c>
      <c r="B22" s="18">
        <v>13</v>
      </c>
      <c r="C22" s="17">
        <v>15</v>
      </c>
      <c r="D22" s="17" t="s">
        <v>34</v>
      </c>
      <c r="E22" s="17" t="s">
        <v>69</v>
      </c>
      <c r="F22" s="17" t="s">
        <v>45</v>
      </c>
      <c r="G22" s="17" t="s">
        <v>76</v>
      </c>
      <c r="H22" s="18" t="s">
        <v>50</v>
      </c>
      <c r="I22" s="17" t="s">
        <v>50</v>
      </c>
      <c r="J22" s="17" t="s">
        <v>51</v>
      </c>
      <c r="K22" s="17" t="s">
        <v>90</v>
      </c>
      <c r="L22" s="17" t="s">
        <v>91</v>
      </c>
      <c r="M22" s="17" t="s">
        <v>40</v>
      </c>
      <c r="N22" s="18"/>
      <c r="O22" s="17" t="s">
        <v>55</v>
      </c>
      <c r="P22" s="17"/>
      <c r="Q22" s="17"/>
      <c r="R22" s="17" t="s">
        <v>92</v>
      </c>
      <c r="S22" s="17" t="s">
        <v>57</v>
      </c>
    </row>
    <row r="23" spans="1:19" ht="21.6" customHeight="1" x14ac:dyDescent="0.3">
      <c r="A23" s="17" t="s">
        <v>32</v>
      </c>
      <c r="B23" s="18">
        <v>14</v>
      </c>
      <c r="C23" s="17"/>
      <c r="D23" s="17" t="s">
        <v>34</v>
      </c>
      <c r="E23" s="17" t="s">
        <v>93</v>
      </c>
      <c r="F23" s="17"/>
      <c r="G23" s="17"/>
      <c r="H23" s="18"/>
      <c r="I23" s="17"/>
      <c r="J23" s="17"/>
      <c r="K23" s="17"/>
      <c r="L23" s="17"/>
      <c r="M23" s="17" t="s">
        <v>40</v>
      </c>
      <c r="N23" s="18"/>
      <c r="O23" s="17"/>
      <c r="P23" s="17"/>
      <c r="Q23" s="17"/>
      <c r="R23" s="17" t="s">
        <v>94</v>
      </c>
      <c r="S23" s="17"/>
    </row>
    <row r="24" spans="1:19" ht="21.6" customHeight="1" x14ac:dyDescent="0.3">
      <c r="A24" s="17" t="s">
        <v>32</v>
      </c>
      <c r="B24" s="18">
        <v>15</v>
      </c>
      <c r="C24" s="17">
        <v>16</v>
      </c>
      <c r="D24" s="17" t="s">
        <v>83</v>
      </c>
      <c r="E24" s="17" t="s">
        <v>84</v>
      </c>
      <c r="F24" s="17" t="s">
        <v>45</v>
      </c>
      <c r="G24" s="17" t="s">
        <v>76</v>
      </c>
      <c r="H24" s="18" t="s">
        <v>85</v>
      </c>
      <c r="I24" s="17" t="s">
        <v>48</v>
      </c>
      <c r="J24" s="17"/>
      <c r="K24" s="17"/>
      <c r="L24" s="17" t="s">
        <v>95</v>
      </c>
      <c r="M24" s="17" t="s">
        <v>40</v>
      </c>
      <c r="N24" s="18"/>
      <c r="O24" s="17"/>
      <c r="P24" s="17"/>
      <c r="Q24" s="17"/>
      <c r="R24" s="17" t="s">
        <v>94</v>
      </c>
      <c r="S24" s="17"/>
    </row>
    <row r="25" spans="1:19" ht="21.6" customHeight="1" x14ac:dyDescent="0.3">
      <c r="A25" s="17" t="s">
        <v>32</v>
      </c>
      <c r="B25" s="18">
        <v>15</v>
      </c>
      <c r="C25" s="17">
        <v>17</v>
      </c>
      <c r="D25" s="17" t="s">
        <v>34</v>
      </c>
      <c r="E25" s="17" t="s">
        <v>69</v>
      </c>
      <c r="F25" s="17" t="s">
        <v>45</v>
      </c>
      <c r="G25" s="17" t="s">
        <v>76</v>
      </c>
      <c r="H25" s="18" t="s">
        <v>50</v>
      </c>
      <c r="I25" s="17" t="s">
        <v>50</v>
      </c>
      <c r="J25" s="17" t="s">
        <v>51</v>
      </c>
      <c r="K25" s="17" t="s">
        <v>52</v>
      </c>
      <c r="L25" s="17" t="s">
        <v>87</v>
      </c>
      <c r="M25" s="17" t="s">
        <v>40</v>
      </c>
      <c r="N25" s="18"/>
      <c r="O25" s="17" t="s">
        <v>55</v>
      </c>
      <c r="P25" s="17"/>
      <c r="Q25" s="17"/>
      <c r="R25" s="17" t="s">
        <v>86</v>
      </c>
      <c r="S25" s="17" t="s">
        <v>57</v>
      </c>
    </row>
    <row r="26" spans="1:19" ht="21.6" customHeight="1" x14ac:dyDescent="0.3">
      <c r="A26" s="17" t="s">
        <v>32</v>
      </c>
      <c r="B26" s="18">
        <v>16</v>
      </c>
      <c r="C26" s="17">
        <v>18</v>
      </c>
      <c r="D26" s="17" t="s">
        <v>34</v>
      </c>
      <c r="E26" s="17" t="s">
        <v>49</v>
      </c>
      <c r="F26" s="17" t="s">
        <v>45</v>
      </c>
      <c r="G26" s="17" t="s">
        <v>46</v>
      </c>
      <c r="H26" s="18" t="s">
        <v>50</v>
      </c>
      <c r="I26" s="17" t="s">
        <v>50</v>
      </c>
      <c r="J26" s="17" t="s">
        <v>51</v>
      </c>
      <c r="K26" s="17" t="s">
        <v>52</v>
      </c>
      <c r="L26" s="17" t="s">
        <v>96</v>
      </c>
      <c r="M26" s="17" t="s">
        <v>54</v>
      </c>
      <c r="N26" s="18"/>
      <c r="O26" s="17" t="s">
        <v>97</v>
      </c>
      <c r="P26" s="17"/>
      <c r="Q26" s="17"/>
      <c r="R26" s="17" t="s">
        <v>98</v>
      </c>
      <c r="S26" s="17" t="s">
        <v>57</v>
      </c>
    </row>
    <row r="27" spans="1:19" ht="21.6" customHeight="1" x14ac:dyDescent="0.3">
      <c r="A27" s="17" t="s">
        <v>32</v>
      </c>
      <c r="B27" s="18">
        <v>17</v>
      </c>
      <c r="C27" s="17">
        <v>19</v>
      </c>
      <c r="D27" s="17" t="s">
        <v>34</v>
      </c>
      <c r="E27" s="17" t="s">
        <v>49</v>
      </c>
      <c r="F27" s="17" t="s">
        <v>45</v>
      </c>
      <c r="G27" s="17" t="s">
        <v>99</v>
      </c>
      <c r="H27" s="18" t="s">
        <v>50</v>
      </c>
      <c r="I27" s="17" t="s">
        <v>50</v>
      </c>
      <c r="J27" s="17" t="s">
        <v>51</v>
      </c>
      <c r="K27" s="17" t="s">
        <v>52</v>
      </c>
      <c r="L27" s="17" t="s">
        <v>100</v>
      </c>
      <c r="M27" s="17" t="s">
        <v>54</v>
      </c>
      <c r="N27" s="18"/>
      <c r="O27" s="17" t="s">
        <v>80</v>
      </c>
      <c r="P27" s="17"/>
      <c r="Q27" s="17"/>
      <c r="R27" s="17" t="s">
        <v>101</v>
      </c>
      <c r="S27" s="17" t="s">
        <v>57</v>
      </c>
    </row>
    <row r="28" spans="1:19" ht="21.6" customHeight="1" x14ac:dyDescent="0.3">
      <c r="A28" s="17" t="s">
        <v>102</v>
      </c>
      <c r="B28" s="17" t="s">
        <v>33</v>
      </c>
      <c r="C28" s="17"/>
      <c r="D28" s="17"/>
      <c r="E28" s="17"/>
      <c r="F28" s="18"/>
      <c r="G28" s="17"/>
      <c r="H28" s="17"/>
      <c r="I28" s="17"/>
      <c r="J28" s="17"/>
      <c r="K28" s="17"/>
      <c r="L28" s="17"/>
      <c r="M28" s="17" t="s">
        <v>40</v>
      </c>
      <c r="N28" s="18" t="s">
        <v>41</v>
      </c>
      <c r="O28" s="17"/>
      <c r="P28" s="17"/>
      <c r="Q28" s="17"/>
      <c r="R28" s="17" t="s">
        <v>42</v>
      </c>
      <c r="S28" s="17"/>
    </row>
    <row r="29" spans="1:19" ht="21.6" customHeight="1" x14ac:dyDescent="0.3">
      <c r="A29" s="17" t="s">
        <v>102</v>
      </c>
      <c r="B29" s="17" t="s">
        <v>33</v>
      </c>
      <c r="C29" s="17"/>
      <c r="D29" s="17"/>
      <c r="E29" s="17"/>
      <c r="F29" s="18"/>
      <c r="G29" s="17"/>
      <c r="H29" s="17"/>
      <c r="I29" s="17"/>
      <c r="J29" s="17"/>
      <c r="K29" s="17"/>
      <c r="L29" s="17"/>
      <c r="M29" s="17" t="s">
        <v>40</v>
      </c>
      <c r="N29" s="17"/>
      <c r="O29" s="17"/>
      <c r="P29" s="17"/>
      <c r="Q29" s="17"/>
      <c r="R29" s="17"/>
      <c r="S29" s="17"/>
    </row>
    <row r="30" spans="1:19" ht="21.6" customHeight="1" x14ac:dyDescent="0.3">
      <c r="A30" s="17" t="s">
        <v>102</v>
      </c>
      <c r="B30" s="17">
        <v>1</v>
      </c>
      <c r="C30" s="17">
        <v>1</v>
      </c>
      <c r="D30" s="17" t="s">
        <v>34</v>
      </c>
      <c r="E30" s="17" t="s">
        <v>35</v>
      </c>
      <c r="F30" s="18" t="s">
        <v>36</v>
      </c>
      <c r="G30" s="17" t="s">
        <v>103</v>
      </c>
      <c r="H30" s="17"/>
      <c r="I30" s="17"/>
      <c r="J30" s="17" t="s">
        <v>51</v>
      </c>
      <c r="K30" s="17" t="s">
        <v>104</v>
      </c>
      <c r="L30" s="17"/>
      <c r="M30" s="17" t="s">
        <v>40</v>
      </c>
      <c r="N30" s="17" t="s">
        <v>41</v>
      </c>
      <c r="O30" s="17" t="s">
        <v>67</v>
      </c>
      <c r="P30" s="17"/>
      <c r="Q30" s="17"/>
      <c r="R30" s="17" t="s">
        <v>105</v>
      </c>
      <c r="S30" s="17" t="s">
        <v>57</v>
      </c>
    </row>
    <row r="31" spans="1:19" ht="21.6" customHeight="1" x14ac:dyDescent="0.3">
      <c r="A31" s="17" t="s">
        <v>102</v>
      </c>
      <c r="B31" s="17">
        <v>2</v>
      </c>
      <c r="C31" s="17">
        <v>2</v>
      </c>
      <c r="D31" s="17" t="s">
        <v>34</v>
      </c>
      <c r="E31" s="17" t="s">
        <v>106</v>
      </c>
      <c r="F31" s="18" t="s">
        <v>45</v>
      </c>
      <c r="G31" s="17" t="s">
        <v>107</v>
      </c>
      <c r="H31" s="17"/>
      <c r="I31" s="17"/>
      <c r="J31" s="17" t="s">
        <v>51</v>
      </c>
      <c r="K31" s="17" t="s">
        <v>108</v>
      </c>
      <c r="L31" s="17"/>
      <c r="M31" s="17" t="s">
        <v>40</v>
      </c>
      <c r="N31" s="17" t="s">
        <v>41</v>
      </c>
      <c r="O31" s="17" t="s">
        <v>80</v>
      </c>
      <c r="P31" s="17"/>
      <c r="Q31" s="17"/>
      <c r="R31" s="17" t="s">
        <v>109</v>
      </c>
      <c r="S31" s="17" t="s">
        <v>57</v>
      </c>
    </row>
    <row r="32" spans="1:19" ht="21.6" customHeight="1" x14ac:dyDescent="0.3">
      <c r="A32" s="17" t="s">
        <v>102</v>
      </c>
      <c r="B32" s="17">
        <v>3</v>
      </c>
      <c r="C32" s="17">
        <v>3</v>
      </c>
      <c r="D32" s="17" t="s">
        <v>34</v>
      </c>
      <c r="E32" s="17" t="s">
        <v>110</v>
      </c>
      <c r="F32" s="18" t="s">
        <v>45</v>
      </c>
      <c r="G32" s="17" t="s">
        <v>59</v>
      </c>
      <c r="H32" s="17"/>
      <c r="I32" s="17"/>
      <c r="J32" s="17" t="s">
        <v>51</v>
      </c>
      <c r="K32" s="17" t="s">
        <v>111</v>
      </c>
      <c r="L32" s="17"/>
      <c r="M32" s="17" t="s">
        <v>40</v>
      </c>
      <c r="N32" s="17" t="s">
        <v>41</v>
      </c>
      <c r="O32" s="17" t="s">
        <v>80</v>
      </c>
      <c r="P32" s="17"/>
      <c r="Q32" s="17"/>
      <c r="R32" s="17" t="s">
        <v>112</v>
      </c>
      <c r="S32" s="17" t="s">
        <v>57</v>
      </c>
    </row>
    <row r="33" spans="1:19" ht="21.6" customHeight="1" x14ac:dyDescent="0.3">
      <c r="A33" s="17" t="s">
        <v>102</v>
      </c>
      <c r="B33" s="17">
        <v>4</v>
      </c>
      <c r="C33" s="17">
        <v>4</v>
      </c>
      <c r="D33" s="17" t="s">
        <v>34</v>
      </c>
      <c r="E33" s="17" t="s">
        <v>113</v>
      </c>
      <c r="F33" s="18" t="s">
        <v>45</v>
      </c>
      <c r="G33" s="17" t="s">
        <v>46</v>
      </c>
      <c r="H33" s="17"/>
      <c r="I33" s="17"/>
      <c r="J33" s="17"/>
      <c r="K33" s="17"/>
      <c r="L33" s="17"/>
      <c r="M33" s="17" t="s">
        <v>54</v>
      </c>
      <c r="N33" s="17" t="s">
        <v>41</v>
      </c>
      <c r="O33" s="17" t="s">
        <v>80</v>
      </c>
      <c r="P33" s="17"/>
      <c r="Q33" s="17"/>
      <c r="R33" s="17" t="s">
        <v>94</v>
      </c>
      <c r="S33" s="17"/>
    </row>
    <row r="34" spans="1:19" ht="21.6" customHeight="1" x14ac:dyDescent="0.3">
      <c r="A34" s="17" t="s">
        <v>102</v>
      </c>
      <c r="B34" s="17">
        <v>5</v>
      </c>
      <c r="C34" s="17">
        <v>5</v>
      </c>
      <c r="D34" s="17" t="s">
        <v>34</v>
      </c>
      <c r="E34" s="17" t="s">
        <v>113</v>
      </c>
      <c r="F34" s="18" t="s">
        <v>45</v>
      </c>
      <c r="G34" s="17" t="s">
        <v>46</v>
      </c>
      <c r="H34" s="17"/>
      <c r="I34" s="17"/>
      <c r="J34" s="17"/>
      <c r="K34" s="17"/>
      <c r="L34" s="17"/>
      <c r="M34" s="17" t="s">
        <v>60</v>
      </c>
      <c r="N34" s="17" t="s">
        <v>41</v>
      </c>
      <c r="O34" s="17" t="s">
        <v>80</v>
      </c>
      <c r="P34" s="17"/>
      <c r="Q34" s="17"/>
      <c r="R34" s="17" t="s">
        <v>94</v>
      </c>
      <c r="S34" s="17"/>
    </row>
    <row r="35" spans="1:19" ht="21.6" customHeight="1" x14ac:dyDescent="0.3">
      <c r="A35" s="17" t="s">
        <v>102</v>
      </c>
      <c r="B35" s="17">
        <v>6</v>
      </c>
      <c r="C35" s="17">
        <v>6</v>
      </c>
      <c r="D35" s="17" t="s">
        <v>34</v>
      </c>
      <c r="E35" s="17" t="s">
        <v>114</v>
      </c>
      <c r="F35" s="18" t="s">
        <v>45</v>
      </c>
      <c r="G35" s="17" t="s">
        <v>53</v>
      </c>
      <c r="H35" s="17"/>
      <c r="I35" s="17"/>
      <c r="J35" s="17" t="s">
        <v>51</v>
      </c>
      <c r="K35" s="17" t="s">
        <v>115</v>
      </c>
      <c r="L35" s="17"/>
      <c r="M35" s="17" t="s">
        <v>54</v>
      </c>
      <c r="N35" s="17" t="s">
        <v>41</v>
      </c>
      <c r="O35" s="17" t="s">
        <v>80</v>
      </c>
      <c r="P35" s="17"/>
      <c r="Q35" s="17"/>
      <c r="R35" s="17" t="s">
        <v>116</v>
      </c>
      <c r="S35" s="17" t="s">
        <v>57</v>
      </c>
    </row>
    <row r="36" spans="1:19" ht="21.6" customHeight="1" x14ac:dyDescent="0.3">
      <c r="A36" s="17" t="s">
        <v>102</v>
      </c>
      <c r="B36" s="17">
        <v>7</v>
      </c>
      <c r="C36" s="17">
        <v>7</v>
      </c>
      <c r="D36" s="17" t="s">
        <v>34</v>
      </c>
      <c r="E36" s="17" t="s">
        <v>110</v>
      </c>
      <c r="F36" s="18" t="s">
        <v>45</v>
      </c>
      <c r="G36" s="17" t="s">
        <v>46</v>
      </c>
      <c r="H36" s="17"/>
      <c r="I36" s="17"/>
      <c r="J36" s="17" t="s">
        <v>51</v>
      </c>
      <c r="K36" s="17" t="s">
        <v>111</v>
      </c>
      <c r="L36" s="17"/>
      <c r="M36" s="17" t="s">
        <v>40</v>
      </c>
      <c r="N36" s="17" t="s">
        <v>41</v>
      </c>
      <c r="O36" s="17" t="s">
        <v>80</v>
      </c>
      <c r="P36" s="17"/>
      <c r="Q36" s="17"/>
      <c r="R36" s="17" t="s">
        <v>117</v>
      </c>
      <c r="S36" s="17" t="s">
        <v>57</v>
      </c>
    </row>
    <row r="37" spans="1:19" ht="21.6" customHeight="1" x14ac:dyDescent="0.3">
      <c r="A37" s="17" t="s">
        <v>102</v>
      </c>
      <c r="B37" s="17">
        <v>8</v>
      </c>
      <c r="C37" s="17">
        <v>8</v>
      </c>
      <c r="D37" s="17" t="s">
        <v>34</v>
      </c>
      <c r="E37" s="17" t="s">
        <v>113</v>
      </c>
      <c r="F37" s="18" t="s">
        <v>45</v>
      </c>
      <c r="G37" s="17" t="s">
        <v>46</v>
      </c>
      <c r="H37" s="17"/>
      <c r="I37" s="17"/>
      <c r="J37" s="17" t="s">
        <v>51</v>
      </c>
      <c r="K37" s="17" t="s">
        <v>118</v>
      </c>
      <c r="L37" s="17"/>
      <c r="M37" s="17" t="s">
        <v>54</v>
      </c>
      <c r="N37" s="17" t="s">
        <v>41</v>
      </c>
      <c r="O37" s="17" t="s">
        <v>80</v>
      </c>
      <c r="P37" s="17"/>
      <c r="Q37" s="17"/>
      <c r="R37" s="17" t="s">
        <v>119</v>
      </c>
      <c r="S37" s="17" t="s">
        <v>57</v>
      </c>
    </row>
    <row r="38" spans="1:19" ht="21.6" customHeight="1" x14ac:dyDescent="0.3">
      <c r="A38" s="17" t="s">
        <v>102</v>
      </c>
      <c r="B38" s="17">
        <v>9</v>
      </c>
      <c r="C38" s="17">
        <v>9</v>
      </c>
      <c r="D38" s="17" t="s">
        <v>34</v>
      </c>
      <c r="E38" s="17" t="s">
        <v>113</v>
      </c>
      <c r="F38" s="18" t="s">
        <v>45</v>
      </c>
      <c r="G38" s="17" t="s">
        <v>46</v>
      </c>
      <c r="H38" s="17"/>
      <c r="I38" s="17"/>
      <c r="J38" s="17" t="s">
        <v>51</v>
      </c>
      <c r="K38" s="17" t="s">
        <v>118</v>
      </c>
      <c r="L38" s="17"/>
      <c r="M38" s="17" t="s">
        <v>60</v>
      </c>
      <c r="N38" s="17" t="s">
        <v>41</v>
      </c>
      <c r="O38" s="17" t="s">
        <v>80</v>
      </c>
      <c r="P38" s="17"/>
      <c r="Q38" s="17"/>
      <c r="R38" s="17" t="s">
        <v>120</v>
      </c>
      <c r="S38" s="17" t="s">
        <v>57</v>
      </c>
    </row>
    <row r="39" spans="1:19" ht="21.6" customHeight="1" x14ac:dyDescent="0.3">
      <c r="A39" s="17" t="s">
        <v>102</v>
      </c>
      <c r="B39" s="17">
        <v>10</v>
      </c>
      <c r="C39" s="17">
        <v>10</v>
      </c>
      <c r="D39" s="17" t="s">
        <v>34</v>
      </c>
      <c r="E39" s="17" t="s">
        <v>113</v>
      </c>
      <c r="F39" s="18" t="s">
        <v>45</v>
      </c>
      <c r="G39" s="17" t="s">
        <v>46</v>
      </c>
      <c r="H39" s="17"/>
      <c r="I39" s="17"/>
      <c r="J39" s="17" t="s">
        <v>51</v>
      </c>
      <c r="K39" s="17" t="s">
        <v>118</v>
      </c>
      <c r="L39" s="17"/>
      <c r="M39" s="17" t="s">
        <v>63</v>
      </c>
      <c r="N39" s="17" t="s">
        <v>41</v>
      </c>
      <c r="O39" s="17" t="s">
        <v>80</v>
      </c>
      <c r="P39" s="17"/>
      <c r="Q39" s="17"/>
      <c r="R39" s="17" t="s">
        <v>121</v>
      </c>
      <c r="S39" s="17" t="s">
        <v>57</v>
      </c>
    </row>
    <row r="40" spans="1:19" ht="21.6" customHeight="1" x14ac:dyDescent="0.3">
      <c r="A40" s="17" t="s">
        <v>102</v>
      </c>
      <c r="B40" s="17">
        <v>11</v>
      </c>
      <c r="C40" s="17">
        <v>11</v>
      </c>
      <c r="D40" s="17" t="s">
        <v>34</v>
      </c>
      <c r="E40" s="17" t="s">
        <v>110</v>
      </c>
      <c r="F40" s="18" t="s">
        <v>45</v>
      </c>
      <c r="G40" s="17" t="s">
        <v>46</v>
      </c>
      <c r="H40" s="17"/>
      <c r="I40" s="17"/>
      <c r="J40" s="17" t="s">
        <v>51</v>
      </c>
      <c r="K40" s="17" t="s">
        <v>111</v>
      </c>
      <c r="L40" s="17"/>
      <c r="M40" s="17" t="s">
        <v>40</v>
      </c>
      <c r="N40" s="17" t="s">
        <v>41</v>
      </c>
      <c r="O40" s="17" t="s">
        <v>80</v>
      </c>
      <c r="P40" s="17"/>
      <c r="Q40" s="17"/>
      <c r="R40" s="17" t="s">
        <v>122</v>
      </c>
      <c r="S40" s="17" t="s">
        <v>57</v>
      </c>
    </row>
    <row r="41" spans="1:19" ht="21.6" customHeight="1" x14ac:dyDescent="0.3">
      <c r="A41" s="17" t="s">
        <v>102</v>
      </c>
      <c r="B41" s="17">
        <v>12</v>
      </c>
      <c r="C41" s="17">
        <v>12</v>
      </c>
      <c r="D41" s="17" t="s">
        <v>34</v>
      </c>
      <c r="E41" s="17" t="s">
        <v>113</v>
      </c>
      <c r="F41" s="18" t="s">
        <v>45</v>
      </c>
      <c r="G41" s="17" t="s">
        <v>46</v>
      </c>
      <c r="H41" s="17"/>
      <c r="I41" s="17"/>
      <c r="J41" s="17"/>
      <c r="K41" s="17"/>
      <c r="L41" s="17"/>
      <c r="M41" s="17" t="s">
        <v>54</v>
      </c>
      <c r="N41" s="17" t="s">
        <v>41</v>
      </c>
      <c r="O41" s="17" t="s">
        <v>80</v>
      </c>
      <c r="P41" s="17"/>
      <c r="Q41" s="17"/>
      <c r="R41" s="17" t="s">
        <v>94</v>
      </c>
      <c r="S41" s="17"/>
    </row>
    <row r="42" spans="1:19" ht="21.6" customHeight="1" x14ac:dyDescent="0.3">
      <c r="A42" s="17" t="s">
        <v>102</v>
      </c>
      <c r="B42" s="17">
        <v>13</v>
      </c>
      <c r="C42" s="17">
        <v>13</v>
      </c>
      <c r="D42" s="17" t="s">
        <v>34</v>
      </c>
      <c r="E42" s="17" t="s">
        <v>113</v>
      </c>
      <c r="F42" s="18" t="s">
        <v>45</v>
      </c>
      <c r="G42" s="17" t="s">
        <v>46</v>
      </c>
      <c r="H42" s="17"/>
      <c r="I42" s="17"/>
      <c r="J42" s="17" t="s">
        <v>51</v>
      </c>
      <c r="K42" s="17" t="s">
        <v>115</v>
      </c>
      <c r="L42" s="17"/>
      <c r="M42" s="17" t="s">
        <v>60</v>
      </c>
      <c r="N42" s="17" t="s">
        <v>41</v>
      </c>
      <c r="O42" s="17" t="s">
        <v>80</v>
      </c>
      <c r="P42" s="17"/>
      <c r="Q42" s="17"/>
      <c r="R42" s="17" t="s">
        <v>123</v>
      </c>
      <c r="S42" s="17" t="s">
        <v>57</v>
      </c>
    </row>
    <row r="43" spans="1:19" ht="21.6" customHeight="1" x14ac:dyDescent="0.3">
      <c r="A43" s="17" t="s">
        <v>102</v>
      </c>
      <c r="B43" s="17">
        <v>14</v>
      </c>
      <c r="C43" s="17">
        <v>14</v>
      </c>
      <c r="D43" s="17" t="s">
        <v>34</v>
      </c>
      <c r="E43" s="17" t="s">
        <v>113</v>
      </c>
      <c r="F43" s="18" t="s">
        <v>45</v>
      </c>
      <c r="G43" s="17" t="s">
        <v>46</v>
      </c>
      <c r="H43" s="17"/>
      <c r="I43" s="17"/>
      <c r="J43" s="17" t="s">
        <v>51</v>
      </c>
      <c r="K43" s="17" t="s">
        <v>115</v>
      </c>
      <c r="L43" s="17"/>
      <c r="M43" s="17" t="s">
        <v>63</v>
      </c>
      <c r="N43" s="17" t="s">
        <v>41</v>
      </c>
      <c r="O43" s="17" t="s">
        <v>80</v>
      </c>
      <c r="P43" s="17"/>
      <c r="Q43" s="17"/>
      <c r="R43" s="17" t="s">
        <v>124</v>
      </c>
      <c r="S43" s="17" t="s">
        <v>57</v>
      </c>
    </row>
    <row r="44" spans="1:19" ht="21.6" customHeight="1" x14ac:dyDescent="0.3">
      <c r="A44" s="17" t="s">
        <v>102</v>
      </c>
      <c r="B44" s="17">
        <v>15</v>
      </c>
      <c r="C44" s="17">
        <v>15</v>
      </c>
      <c r="D44" s="17" t="s">
        <v>34</v>
      </c>
      <c r="E44" s="17" t="s">
        <v>113</v>
      </c>
      <c r="F44" s="18" t="s">
        <v>45</v>
      </c>
      <c r="G44" s="17" t="s">
        <v>46</v>
      </c>
      <c r="H44" s="17"/>
      <c r="I44" s="17"/>
      <c r="J44" s="17" t="s">
        <v>51</v>
      </c>
      <c r="K44" s="17" t="s">
        <v>115</v>
      </c>
      <c r="L44" s="17"/>
      <c r="M44" s="17" t="s">
        <v>54</v>
      </c>
      <c r="N44" s="17" t="s">
        <v>41</v>
      </c>
      <c r="O44" s="17" t="s">
        <v>80</v>
      </c>
      <c r="P44" s="17"/>
      <c r="Q44" s="17"/>
      <c r="R44" s="17" t="s">
        <v>125</v>
      </c>
      <c r="S44" s="17" t="s">
        <v>57</v>
      </c>
    </row>
    <row r="45" spans="1:19" ht="21.6" customHeight="1" x14ac:dyDescent="0.3">
      <c r="A45" s="17" t="s">
        <v>102</v>
      </c>
      <c r="B45" s="17">
        <v>16</v>
      </c>
      <c r="C45" s="17">
        <v>16</v>
      </c>
      <c r="D45" s="17" t="s">
        <v>34</v>
      </c>
      <c r="E45" s="17" t="s">
        <v>106</v>
      </c>
      <c r="F45" s="18" t="s">
        <v>45</v>
      </c>
      <c r="G45" s="17" t="s">
        <v>46</v>
      </c>
      <c r="H45" s="17"/>
      <c r="I45" s="17"/>
      <c r="J45" s="17" t="s">
        <v>51</v>
      </c>
      <c r="K45" s="17" t="s">
        <v>111</v>
      </c>
      <c r="L45" s="17"/>
      <c r="M45" s="17" t="s">
        <v>40</v>
      </c>
      <c r="N45" s="17" t="s">
        <v>41</v>
      </c>
      <c r="O45" s="17" t="s">
        <v>80</v>
      </c>
      <c r="P45" s="17"/>
      <c r="Q45" s="17"/>
      <c r="R45" s="17" t="s">
        <v>126</v>
      </c>
      <c r="S45" s="17" t="s">
        <v>57</v>
      </c>
    </row>
    <row r="46" spans="1:19" ht="21.6" customHeight="1" x14ac:dyDescent="0.3">
      <c r="A46" s="17" t="s">
        <v>102</v>
      </c>
      <c r="B46" s="17">
        <v>17</v>
      </c>
      <c r="C46" s="17">
        <v>17</v>
      </c>
      <c r="D46" s="17" t="s">
        <v>34</v>
      </c>
      <c r="E46" s="17" t="s">
        <v>106</v>
      </c>
      <c r="F46" s="18" t="s">
        <v>45</v>
      </c>
      <c r="G46" s="17" t="s">
        <v>46</v>
      </c>
      <c r="H46" s="17"/>
      <c r="I46" s="17"/>
      <c r="J46" s="17" t="s">
        <v>51</v>
      </c>
      <c r="K46" s="17" t="s">
        <v>111</v>
      </c>
      <c r="L46" s="17"/>
      <c r="M46" s="17" t="s">
        <v>40</v>
      </c>
      <c r="N46" s="17" t="s">
        <v>41</v>
      </c>
      <c r="O46" s="17" t="s">
        <v>80</v>
      </c>
      <c r="P46" s="17"/>
      <c r="Q46" s="17"/>
      <c r="R46" s="17" t="s">
        <v>127</v>
      </c>
      <c r="S46" s="17" t="s">
        <v>57</v>
      </c>
    </row>
    <row r="47" spans="1:19" ht="21.6" customHeight="1" x14ac:dyDescent="0.3">
      <c r="A47" s="17" t="s">
        <v>102</v>
      </c>
      <c r="B47" s="17">
        <v>18</v>
      </c>
      <c r="C47" s="17">
        <v>18</v>
      </c>
      <c r="D47" s="17" t="s">
        <v>34</v>
      </c>
      <c r="E47" s="17" t="s">
        <v>35</v>
      </c>
      <c r="F47" s="18" t="s">
        <v>36</v>
      </c>
      <c r="G47" s="17" t="s">
        <v>103</v>
      </c>
      <c r="H47" s="17"/>
      <c r="I47" s="17"/>
      <c r="J47" s="17" t="s">
        <v>51</v>
      </c>
      <c r="K47" s="17" t="s">
        <v>128</v>
      </c>
      <c r="L47" s="17"/>
      <c r="M47" s="17" t="s">
        <v>40</v>
      </c>
      <c r="N47" s="17" t="s">
        <v>41</v>
      </c>
      <c r="O47" s="17" t="s">
        <v>67</v>
      </c>
      <c r="P47" s="17"/>
      <c r="Q47" s="17"/>
      <c r="R47" s="17" t="s">
        <v>129</v>
      </c>
      <c r="S47" s="17" t="s">
        <v>57</v>
      </c>
    </row>
    <row r="48" spans="1:19" ht="21.6" customHeight="1" x14ac:dyDescent="0.3">
      <c r="A48" s="17" t="s">
        <v>130</v>
      </c>
      <c r="B48" s="17" t="s">
        <v>33</v>
      </c>
      <c r="C48" s="17"/>
      <c r="D48" s="17"/>
      <c r="E48" s="17"/>
      <c r="F48" s="17"/>
      <c r="G48" s="18"/>
      <c r="H48" s="17"/>
      <c r="I48" s="17"/>
      <c r="J48" s="17"/>
      <c r="K48" s="17"/>
      <c r="L48" s="17"/>
      <c r="M48" s="17" t="s">
        <v>40</v>
      </c>
      <c r="N48" s="17" t="s">
        <v>41</v>
      </c>
      <c r="O48" s="17" t="s">
        <v>80</v>
      </c>
      <c r="P48" s="17"/>
      <c r="Q48" s="17"/>
      <c r="R48" s="17" t="s">
        <v>131</v>
      </c>
      <c r="S48" s="17"/>
    </row>
    <row r="49" spans="1:19" ht="21.6" customHeight="1" x14ac:dyDescent="0.3">
      <c r="A49" s="17" t="s">
        <v>130</v>
      </c>
      <c r="B49" s="17">
        <v>1</v>
      </c>
      <c r="C49" s="17">
        <v>1</v>
      </c>
      <c r="D49" s="17" t="s">
        <v>34</v>
      </c>
      <c r="E49" s="17" t="s">
        <v>113</v>
      </c>
      <c r="F49" s="18" t="s">
        <v>45</v>
      </c>
      <c r="G49" s="17" t="s">
        <v>46</v>
      </c>
      <c r="H49" s="17"/>
      <c r="I49" s="17"/>
      <c r="J49" s="17" t="s">
        <v>51</v>
      </c>
      <c r="K49" s="17" t="s">
        <v>115</v>
      </c>
      <c r="L49" s="17"/>
      <c r="M49" s="17" t="s">
        <v>54</v>
      </c>
      <c r="N49" s="17" t="s">
        <v>41</v>
      </c>
      <c r="O49" s="17" t="s">
        <v>80</v>
      </c>
      <c r="P49" s="17"/>
      <c r="Q49" s="17"/>
      <c r="R49" s="17" t="s">
        <v>123</v>
      </c>
      <c r="S49" s="17" t="s">
        <v>57</v>
      </c>
    </row>
    <row r="50" spans="1:19" ht="21.6" customHeight="1" x14ac:dyDescent="0.3">
      <c r="A50" s="17" t="s">
        <v>130</v>
      </c>
      <c r="B50" s="17">
        <v>2</v>
      </c>
      <c r="C50" s="17">
        <v>2</v>
      </c>
      <c r="D50" s="17" t="s">
        <v>34</v>
      </c>
      <c r="E50" s="17" t="s">
        <v>113</v>
      </c>
      <c r="F50" s="18" t="s">
        <v>45</v>
      </c>
      <c r="G50" s="17" t="s">
        <v>46</v>
      </c>
      <c r="H50" s="17"/>
      <c r="I50" s="17"/>
      <c r="J50" s="17" t="s">
        <v>51</v>
      </c>
      <c r="K50" s="17" t="s">
        <v>115</v>
      </c>
      <c r="L50" s="17"/>
      <c r="M50" s="17" t="s">
        <v>40</v>
      </c>
      <c r="N50" s="17" t="s">
        <v>41</v>
      </c>
      <c r="O50" s="17" t="s">
        <v>80</v>
      </c>
      <c r="P50" s="17"/>
      <c r="Q50" s="17"/>
      <c r="R50" s="17" t="s">
        <v>124</v>
      </c>
      <c r="S50" s="17" t="s">
        <v>57</v>
      </c>
    </row>
    <row r="51" spans="1:19" ht="21.6" customHeight="1" x14ac:dyDescent="0.3">
      <c r="A51" s="17" t="s">
        <v>130</v>
      </c>
      <c r="B51" s="17">
        <v>3</v>
      </c>
      <c r="C51" s="17">
        <v>3</v>
      </c>
      <c r="D51" s="17" t="s">
        <v>83</v>
      </c>
      <c r="E51" s="17" t="s">
        <v>106</v>
      </c>
      <c r="F51" s="18" t="s">
        <v>45</v>
      </c>
      <c r="G51" s="17" t="s">
        <v>46</v>
      </c>
      <c r="H51" s="17"/>
      <c r="I51" s="17"/>
      <c r="J51" s="17" t="s">
        <v>51</v>
      </c>
      <c r="K51" s="17" t="s">
        <v>115</v>
      </c>
      <c r="L51" s="17"/>
      <c r="M51" s="17" t="s">
        <v>40</v>
      </c>
      <c r="N51" s="17" t="s">
        <v>41</v>
      </c>
      <c r="O51" s="17" t="s">
        <v>80</v>
      </c>
      <c r="P51" s="17"/>
      <c r="Q51" s="17"/>
      <c r="R51" s="17" t="s">
        <v>125</v>
      </c>
      <c r="S51" s="17" t="s">
        <v>57</v>
      </c>
    </row>
    <row r="52" spans="1:19" ht="21.6" customHeight="1" x14ac:dyDescent="0.3">
      <c r="A52" s="17" t="s">
        <v>130</v>
      </c>
      <c r="B52" s="17">
        <v>4</v>
      </c>
      <c r="C52" s="17">
        <v>4</v>
      </c>
      <c r="D52" s="17" t="s">
        <v>43</v>
      </c>
      <c r="E52" s="17" t="s">
        <v>106</v>
      </c>
      <c r="F52" s="18" t="s">
        <v>45</v>
      </c>
      <c r="G52" s="17" t="s">
        <v>46</v>
      </c>
      <c r="H52" s="17"/>
      <c r="I52" s="17"/>
      <c r="J52" s="17" t="s">
        <v>51</v>
      </c>
      <c r="K52" s="17" t="s">
        <v>111</v>
      </c>
      <c r="L52" s="17"/>
      <c r="M52" s="17" t="s">
        <v>40</v>
      </c>
      <c r="N52" s="17" t="s">
        <v>41</v>
      </c>
      <c r="O52" s="17" t="s">
        <v>80</v>
      </c>
      <c r="P52" s="17"/>
      <c r="Q52" s="17"/>
      <c r="R52" s="17" t="s">
        <v>126</v>
      </c>
      <c r="S52" s="17" t="s">
        <v>57</v>
      </c>
    </row>
    <row r="53" spans="1:19" ht="21.6" customHeight="1" x14ac:dyDescent="0.3">
      <c r="A53" s="17" t="s">
        <v>130</v>
      </c>
      <c r="B53" s="17">
        <v>5</v>
      </c>
      <c r="C53" s="17">
        <v>5</v>
      </c>
      <c r="D53" s="17" t="s">
        <v>34</v>
      </c>
      <c r="E53" s="17" t="s">
        <v>35</v>
      </c>
      <c r="F53" s="18" t="s">
        <v>36</v>
      </c>
      <c r="G53" s="17" t="s">
        <v>103</v>
      </c>
      <c r="H53" s="17"/>
      <c r="I53" s="17"/>
      <c r="J53" s="17" t="s">
        <v>51</v>
      </c>
      <c r="K53" s="17" t="s">
        <v>111</v>
      </c>
      <c r="L53" s="17"/>
      <c r="M53" s="17" t="s">
        <v>40</v>
      </c>
      <c r="N53" s="17" t="s">
        <v>41</v>
      </c>
      <c r="O53" s="17" t="s">
        <v>80</v>
      </c>
      <c r="P53" s="17"/>
      <c r="Q53" s="17"/>
      <c r="R53" s="17" t="s">
        <v>127</v>
      </c>
      <c r="S53" s="17" t="s">
        <v>57</v>
      </c>
    </row>
    <row r="54" spans="1:19" ht="21.6" customHeight="1" x14ac:dyDescent="0.3">
      <c r="A54" s="17" t="s">
        <v>148</v>
      </c>
      <c r="B54" s="17" t="s">
        <v>33</v>
      </c>
      <c r="C54" s="17"/>
      <c r="D54" s="17"/>
      <c r="E54" s="17"/>
      <c r="F54" s="17"/>
      <c r="G54" s="18"/>
      <c r="H54" s="17"/>
      <c r="I54" s="17"/>
      <c r="J54" s="17"/>
      <c r="K54" s="17"/>
      <c r="L54" s="17"/>
      <c r="M54" s="17" t="s">
        <v>40</v>
      </c>
      <c r="N54" s="17" t="s">
        <v>41</v>
      </c>
      <c r="O54" s="17" t="s">
        <v>80</v>
      </c>
      <c r="P54" s="17"/>
      <c r="Q54" s="17"/>
      <c r="R54" s="17" t="s">
        <v>131</v>
      </c>
      <c r="S54" s="17"/>
    </row>
    <row r="55" spans="1:19" ht="21.6" customHeight="1" x14ac:dyDescent="0.3">
      <c r="A55" s="17" t="s">
        <v>148</v>
      </c>
      <c r="B55" s="17">
        <v>1</v>
      </c>
      <c r="C55" s="17">
        <v>1</v>
      </c>
      <c r="D55" s="17" t="s">
        <v>34</v>
      </c>
      <c r="E55" s="17" t="s">
        <v>113</v>
      </c>
      <c r="F55" s="18" t="s">
        <v>45</v>
      </c>
      <c r="G55" s="17" t="s">
        <v>46</v>
      </c>
      <c r="H55" s="17"/>
      <c r="I55" s="17"/>
      <c r="J55" s="17" t="s">
        <v>51</v>
      </c>
      <c r="K55" s="17" t="s">
        <v>115</v>
      </c>
      <c r="L55" s="17"/>
      <c r="M55" s="17" t="s">
        <v>54</v>
      </c>
      <c r="N55" s="17" t="s">
        <v>41</v>
      </c>
      <c r="O55" s="17" t="s">
        <v>80</v>
      </c>
      <c r="P55" s="17"/>
      <c r="Q55" s="17"/>
      <c r="R55" s="17" t="s">
        <v>123</v>
      </c>
      <c r="S55" s="17" t="s">
        <v>57</v>
      </c>
    </row>
    <row r="56" spans="1:19" ht="21.6" customHeight="1" x14ac:dyDescent="0.3">
      <c r="A56" s="17" t="s">
        <v>148</v>
      </c>
      <c r="B56" s="17">
        <v>2</v>
      </c>
      <c r="C56" s="17">
        <v>2</v>
      </c>
      <c r="D56" s="17" t="s">
        <v>34</v>
      </c>
      <c r="E56" s="17" t="s">
        <v>113</v>
      </c>
      <c r="F56" s="18" t="s">
        <v>45</v>
      </c>
      <c r="G56" s="17" t="s">
        <v>46</v>
      </c>
      <c r="H56" s="17"/>
      <c r="I56" s="17"/>
      <c r="J56" s="17" t="s">
        <v>51</v>
      </c>
      <c r="K56" s="17" t="s">
        <v>115</v>
      </c>
      <c r="L56" s="17"/>
      <c r="M56" s="17" t="s">
        <v>40</v>
      </c>
      <c r="N56" s="17" t="s">
        <v>41</v>
      </c>
      <c r="O56" s="17" t="s">
        <v>80</v>
      </c>
      <c r="P56" s="17"/>
      <c r="Q56" s="17"/>
      <c r="R56" s="17" t="s">
        <v>124</v>
      </c>
      <c r="S56" s="17" t="s">
        <v>57</v>
      </c>
    </row>
    <row r="57" spans="1:19" ht="21.6" customHeight="1" x14ac:dyDescent="0.3">
      <c r="A57" s="17" t="s">
        <v>148</v>
      </c>
      <c r="B57" s="17">
        <v>3</v>
      </c>
      <c r="C57" s="17">
        <v>3</v>
      </c>
      <c r="D57" s="17" t="s">
        <v>83</v>
      </c>
      <c r="E57" s="17" t="s">
        <v>106</v>
      </c>
      <c r="F57" s="18" t="s">
        <v>45</v>
      </c>
      <c r="G57" s="17" t="s">
        <v>46</v>
      </c>
      <c r="H57" s="17"/>
      <c r="I57" s="17"/>
      <c r="J57" s="17" t="s">
        <v>51</v>
      </c>
      <c r="K57" s="17" t="s">
        <v>115</v>
      </c>
      <c r="L57" s="17"/>
      <c r="M57" s="17" t="s">
        <v>40</v>
      </c>
      <c r="N57" s="17" t="s">
        <v>41</v>
      </c>
      <c r="O57" s="17" t="s">
        <v>80</v>
      </c>
      <c r="P57" s="17"/>
      <c r="Q57" s="17"/>
      <c r="R57" s="17" t="s">
        <v>125</v>
      </c>
      <c r="S57" s="17" t="s">
        <v>57</v>
      </c>
    </row>
    <row r="58" spans="1:19" ht="21.6" customHeight="1" x14ac:dyDescent="0.3">
      <c r="A58" s="17" t="s">
        <v>148</v>
      </c>
      <c r="B58" s="17">
        <v>4</v>
      </c>
      <c r="C58" s="17">
        <v>4</v>
      </c>
      <c r="D58" s="17" t="s">
        <v>43</v>
      </c>
      <c r="E58" s="17" t="s">
        <v>106</v>
      </c>
      <c r="F58" s="18" t="s">
        <v>45</v>
      </c>
      <c r="G58" s="17" t="s">
        <v>46</v>
      </c>
      <c r="H58" s="17"/>
      <c r="I58" s="17"/>
      <c r="J58" s="17" t="s">
        <v>51</v>
      </c>
      <c r="K58" s="17" t="s">
        <v>111</v>
      </c>
      <c r="L58" s="17"/>
      <c r="M58" s="17" t="s">
        <v>40</v>
      </c>
      <c r="N58" s="17" t="s">
        <v>41</v>
      </c>
      <c r="O58" s="17" t="s">
        <v>80</v>
      </c>
      <c r="P58" s="17"/>
      <c r="Q58" s="17"/>
      <c r="R58" s="17" t="s">
        <v>126</v>
      </c>
      <c r="S58" s="17" t="s">
        <v>57</v>
      </c>
    </row>
    <row r="59" spans="1:19" ht="21.6" customHeight="1" x14ac:dyDescent="0.3">
      <c r="A59" s="17" t="s">
        <v>148</v>
      </c>
      <c r="B59" s="17">
        <v>5</v>
      </c>
      <c r="C59" s="17">
        <v>5</v>
      </c>
      <c r="D59" s="17" t="s">
        <v>34</v>
      </c>
      <c r="E59" s="17" t="s">
        <v>35</v>
      </c>
      <c r="F59" s="18" t="s">
        <v>36</v>
      </c>
      <c r="G59" s="17" t="s">
        <v>103</v>
      </c>
      <c r="H59" s="17"/>
      <c r="I59" s="17"/>
      <c r="J59" s="17" t="s">
        <v>51</v>
      </c>
      <c r="K59" s="17" t="s">
        <v>111</v>
      </c>
      <c r="L59" s="17"/>
      <c r="M59" s="17" t="s">
        <v>40</v>
      </c>
      <c r="N59" s="17" t="s">
        <v>41</v>
      </c>
      <c r="O59" s="17" t="s">
        <v>80</v>
      </c>
      <c r="P59" s="17"/>
      <c r="Q59" s="17"/>
      <c r="R59" s="17" t="s">
        <v>127</v>
      </c>
      <c r="S59" s="17" t="s">
        <v>57</v>
      </c>
    </row>
  </sheetData>
  <mergeCells count="3">
    <mergeCell ref="A1:S1"/>
    <mergeCell ref="L2:S3"/>
    <mergeCell ref="A4:S4"/>
  </mergeCells>
  <dataValidations count="12">
    <dataValidation type="list" allowBlank="1" showInputMessage="1" showErrorMessage="1" sqref="N6:N59" xr:uid="{00000000-0002-0000-0000-000000000000}">
      <formula1>"+"</formula1>
    </dataValidation>
    <dataValidation type="list" allowBlank="1" showInputMessage="1" showErrorMessage="1" sqref="D6:D59" xr:uid="{00000000-0002-0000-0000-000001000000}">
      <formula1>"QD,QF,QFD"</formula1>
    </dataValidation>
    <dataValidation type="list" allowBlank="1" showInputMessage="1" showErrorMessage="1" errorTitle="Ошибка" error="Введите или выберите устройство из списка" prompt="Выберите устройство" sqref="S6:S59" xr:uid="{00000000-0002-0000-0000-000002000000}">
      <formula1>"Освещение,Щит,Розетка,Электровывод"</formula1>
    </dataValidation>
    <dataValidation allowBlank="1" showInputMessage="1" showErrorMessage="1" prompt="Введите назание вводного щита_x000a_Для каждого элемента щита это значение должно повторятся" sqref="A5" xr:uid="{00000000-0002-0000-0000-000003000000}"/>
    <dataValidation allowBlank="1" showInputMessage="1" showErrorMessage="1" prompt="Введите номинал в амперах" sqref="G5" xr:uid="{00000000-0002-0000-0000-000004000000}"/>
    <dataValidation allowBlank="1" showInputMessage="1" showErrorMessage="1" prompt="Введите ток утечки УЗО в милиамперах" sqref="I5" xr:uid="{00000000-0002-0000-0000-000005000000}"/>
    <dataValidation allowBlank="1" showInputMessage="1" showErrorMessage="1" prompt="Введите длину кабеля в метрах" sqref="L5" xr:uid="{00000000-0002-0000-0000-000006000000}"/>
    <dataValidation allowBlank="1" showInputMessage="1" showErrorMessage="1" prompt="Введите фазу по следующему образцу:_x000a_1,2,3 или 1,3 или 2" sqref="M5" xr:uid="{00000000-0002-0000-0000-000007000000}"/>
    <dataValidation allowBlank="1" showInputMessage="1" showErrorMessage="1" prompt="При наличии шины заземления выберите значение из списка, иначе не заполяйте эту ячейку" sqref="N5" xr:uid="{00000000-0002-0000-0000-000008000000}"/>
    <dataValidation type="decimal" operator="greaterThan" allowBlank="1" showErrorMessage="1" errorTitle="Ошибка" error="Введено не число, либо число меньше либо равное 0" prompt="Введите число" sqref="F28:F47 F49:F53 G6:G59 F55:F59" xr:uid="{00000000-0002-0000-0000-000009000000}">
      <formula1>0</formula1>
    </dataValidation>
    <dataValidation type="decimal" operator="greaterThan" allowBlank="1" showInputMessage="1" showErrorMessage="1" errorTitle="Ошибка" error="Введено не число или число меньше 0" sqref="L6:L1048576" xr:uid="{6F0623AB-AEC0-4409-A0F8-7F35BD25EFDF}">
      <formula1>0</formula1>
    </dataValidation>
    <dataValidation type="decimal" operator="greaterThan" allowBlank="1" showInputMessage="1" showErrorMessage="1" sqref="I6:I1048576" xr:uid="{34E2E6C6-3A52-432F-AF53-DFD8B7F09DCD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G15" sqref="G15"/>
    </sheetView>
  </sheetViews>
  <sheetFormatPr defaultRowHeight="14.4" x14ac:dyDescent="0.3"/>
  <cols>
    <col min="6" max="6" width="10.109375" customWidth="1"/>
    <col min="7" max="7" width="39.5546875" customWidth="1"/>
  </cols>
  <sheetData>
    <row r="1" spans="1:10" x14ac:dyDescent="0.3">
      <c r="A1" s="19"/>
      <c r="B1" s="19"/>
      <c r="C1" s="19"/>
      <c r="D1" s="19"/>
      <c r="E1" s="19"/>
      <c r="F1" s="19"/>
      <c r="G1" s="38" t="s">
        <v>132</v>
      </c>
      <c r="H1" s="39"/>
      <c r="I1" s="39"/>
      <c r="J1" s="40"/>
    </row>
    <row r="2" spans="1:10" x14ac:dyDescent="0.3">
      <c r="A2" s="19"/>
      <c r="B2" s="19"/>
      <c r="C2" s="19"/>
      <c r="D2" s="19"/>
      <c r="E2" s="19"/>
      <c r="F2" s="19"/>
      <c r="G2" s="41"/>
      <c r="H2" s="42"/>
      <c r="I2" s="42"/>
      <c r="J2" s="43"/>
    </row>
    <row r="3" spans="1:10" x14ac:dyDescent="0.3">
      <c r="A3" s="19"/>
      <c r="B3" s="19"/>
      <c r="C3" s="19"/>
      <c r="D3" s="19"/>
      <c r="E3" s="19"/>
      <c r="F3" s="19"/>
      <c r="G3" s="38" t="s">
        <v>133</v>
      </c>
      <c r="H3" s="39"/>
      <c r="I3" s="39"/>
      <c r="J3" s="40"/>
    </row>
    <row r="4" spans="1:10" x14ac:dyDescent="0.3">
      <c r="A4" s="19" t="s">
        <v>134</v>
      </c>
      <c r="B4" s="19" t="s">
        <v>135</v>
      </c>
      <c r="C4" s="19" t="s">
        <v>136</v>
      </c>
      <c r="D4" s="19" t="s">
        <v>137</v>
      </c>
      <c r="E4" s="19" t="s">
        <v>138</v>
      </c>
      <c r="F4" s="19" t="s">
        <v>139</v>
      </c>
      <c r="G4" s="44"/>
      <c r="H4" s="45"/>
      <c r="I4" s="45"/>
      <c r="J4" s="46"/>
    </row>
    <row r="5" spans="1:10" x14ac:dyDescent="0.3">
      <c r="A5" s="47" t="s">
        <v>140</v>
      </c>
      <c r="B5" s="47"/>
      <c r="C5" s="48" t="s">
        <v>141</v>
      </c>
      <c r="D5" s="49"/>
      <c r="E5" s="20"/>
      <c r="F5" s="7">
        <v>45700</v>
      </c>
      <c r="G5" s="41"/>
      <c r="H5" s="42"/>
      <c r="I5" s="42"/>
      <c r="J5" s="43"/>
    </row>
    <row r="6" spans="1:10" x14ac:dyDescent="0.3">
      <c r="A6" s="41" t="s">
        <v>142</v>
      </c>
      <c r="B6" s="43"/>
      <c r="C6" s="48" t="s">
        <v>143</v>
      </c>
      <c r="D6" s="49"/>
      <c r="E6" s="20"/>
      <c r="F6" s="21">
        <v>45700</v>
      </c>
      <c r="G6" s="50" t="s">
        <v>144</v>
      </c>
      <c r="H6" s="22" t="s">
        <v>5</v>
      </c>
      <c r="I6" s="22" t="s">
        <v>136</v>
      </c>
      <c r="J6" s="22" t="s">
        <v>145</v>
      </c>
    </row>
    <row r="7" spans="1:10" x14ac:dyDescent="0.3">
      <c r="A7" s="19"/>
      <c r="B7" s="19"/>
      <c r="C7" s="19"/>
      <c r="D7" s="19"/>
      <c r="E7" s="19"/>
      <c r="F7" s="23"/>
      <c r="G7" s="51"/>
      <c r="H7" s="53" t="s">
        <v>146</v>
      </c>
      <c r="I7" s="36"/>
      <c r="J7" s="36"/>
    </row>
    <row r="8" spans="1:10" x14ac:dyDescent="0.3">
      <c r="A8" s="19"/>
      <c r="B8" s="19"/>
      <c r="C8" s="19"/>
      <c r="D8" s="19"/>
      <c r="E8" s="19"/>
      <c r="F8" s="19"/>
      <c r="G8" s="52"/>
      <c r="H8" s="54"/>
      <c r="I8" s="37"/>
      <c r="J8" s="37"/>
    </row>
    <row r="9" spans="1:10" x14ac:dyDescent="0.3">
      <c r="A9" s="19"/>
      <c r="B9" s="19"/>
      <c r="C9" s="19"/>
      <c r="D9" s="19"/>
      <c r="E9" s="19"/>
      <c r="F9" s="19"/>
      <c r="G9" s="36"/>
      <c r="H9" s="38" t="s">
        <v>147</v>
      </c>
      <c r="I9" s="39"/>
      <c r="J9" s="40"/>
    </row>
    <row r="10" spans="1:10" x14ac:dyDescent="0.3">
      <c r="A10" s="19"/>
      <c r="B10" s="19"/>
      <c r="C10" s="19"/>
      <c r="D10" s="19"/>
      <c r="E10" s="19"/>
      <c r="F10" s="19"/>
      <c r="G10" s="37"/>
      <c r="H10" s="41"/>
      <c r="I10" s="42"/>
      <c r="J10" s="43"/>
    </row>
  </sheetData>
  <sheetProtection sheet="1" objects="1" scenarios="1"/>
  <mergeCells count="12">
    <mergeCell ref="G9:G10"/>
    <mergeCell ref="H9:J10"/>
    <mergeCell ref="G1:J2"/>
    <mergeCell ref="G3:J5"/>
    <mergeCell ref="A5:B5"/>
    <mergeCell ref="C5:D5"/>
    <mergeCell ref="A6:B6"/>
    <mergeCell ref="C6:D6"/>
    <mergeCell ref="G6:G8"/>
    <mergeCell ref="H7:H8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Схема</vt:lpstr>
      <vt:lpstr>Штамп</vt:lpstr>
      <vt:lpstr>Артикул</vt:lpstr>
      <vt:lpstr>Дата1</vt:lpstr>
      <vt:lpstr>Дата2</vt:lpstr>
      <vt:lpstr>Должность1</vt:lpstr>
      <vt:lpstr>Должность2</vt:lpstr>
      <vt:lpstr>Поле1</vt:lpstr>
      <vt:lpstr>Поле2</vt:lpstr>
      <vt:lpstr>Стадия</vt:lpstr>
      <vt:lpstr>ФИО1</vt:lpstr>
      <vt:lpstr>ФИО2</vt:lpstr>
      <vt:lpstr>Фирма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 Захаров</cp:lastModifiedBy>
  <dcterms:created xsi:type="dcterms:W3CDTF">2015-06-05T18:19:34Z</dcterms:created>
  <dcterms:modified xsi:type="dcterms:W3CDTF">2025-02-23T19:22:40Z</dcterms:modified>
</cp:coreProperties>
</file>