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Scorp\Desktop\Sprawozdania\Fizyka\Fizyka\Lab 7 E7\"/>
    </mc:Choice>
  </mc:AlternateContent>
  <xr:revisionPtr revIDLastSave="0" documentId="8_{73B6C8B0-AEBD-4C1E-82C9-CDBD07C03526}" xr6:coauthVersionLast="47" xr6:coauthVersionMax="47" xr10:uidLastSave="{00000000-0000-0000-0000-000000000000}"/>
  <bookViews>
    <workbookView xWindow="19200" yWindow="0" windowWidth="19200" windowHeight="21600" xr2:uid="{6053C133-A28E-4030-8231-4D7ED10BD19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6" i="1"/>
  <c r="J18" i="1"/>
  <c r="J20" i="1" s="1"/>
  <c r="J19" i="1"/>
  <c r="G14" i="1"/>
  <c r="G11" i="1"/>
  <c r="D18" i="1"/>
  <c r="D17" i="1"/>
  <c r="D16" i="1"/>
  <c r="C9" i="1"/>
  <c r="C11" i="1" s="1"/>
  <c r="D11" i="1" s="1"/>
  <c r="F6" i="1"/>
  <c r="C10" i="1" l="1"/>
  <c r="D10" i="1" s="1"/>
  <c r="C13" i="1"/>
  <c r="D13" i="1" s="1"/>
  <c r="C14" i="1"/>
  <c r="D14" i="1" s="1"/>
  <c r="C12" i="1"/>
  <c r="D12" i="1" s="1"/>
  <c r="D15" i="1" l="1"/>
</calcChain>
</file>

<file path=xl/sharedStrings.xml><?xml version="1.0" encoding="utf-8"?>
<sst xmlns="http://schemas.openxmlformats.org/spreadsheetml/2006/main" count="6" uniqueCount="5">
  <si>
    <t>Lp</t>
  </si>
  <si>
    <t>AVG</t>
  </si>
  <si>
    <t>I [mA]</t>
  </si>
  <si>
    <t>2r [cm]</t>
  </si>
  <si>
    <t>n [zwoje]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</si>
</sst>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76" formatCode="0.0000000000000"/>
  </numFmts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0" fontId="0" fillId="0" borderId="1" xfId="0" applyFill="1" applyBorder="1"/>
    <xf numFmtId="0" fontId="0" fillId="0" borderId="3" xfId="0" applyBorder="1"/>
    <xf numFmtId="165" fontId="0" fillId="0" borderId="1" xfId="0" applyNumberFormat="1" applyBorder="1"/>
    <xf numFmtId="17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F7DC8-4176-4060-81FC-FC0198A6FF15}">
  <dimension ref="B3:J27"/>
  <sheetViews>
    <sheetView tabSelected="1" workbookViewId="0">
      <selection activeCell="D27" sqref="D27"/>
    </sheetView>
  </sheetViews>
  <sheetFormatPr defaultRowHeight="15" x14ac:dyDescent="0.25"/>
  <cols>
    <col min="2" max="2" width="6.140625" customWidth="1"/>
    <col min="4" max="4" width="22.42578125" customWidth="1"/>
  </cols>
  <sheetData>
    <row r="3" spans="2:7" x14ac:dyDescent="0.25">
      <c r="B3" s="1" t="s">
        <v>0</v>
      </c>
      <c r="C3" s="1" t="s">
        <v>3</v>
      </c>
      <c r="E3" s="4" t="s">
        <v>4</v>
      </c>
      <c r="F3" s="1" t="s">
        <v>2</v>
      </c>
    </row>
    <row r="4" spans="2:7" x14ac:dyDescent="0.25">
      <c r="B4" s="2">
        <v>1</v>
      </c>
      <c r="C4" s="8">
        <v>0.224</v>
      </c>
      <c r="E4" s="5">
        <v>12</v>
      </c>
      <c r="F4" s="6">
        <v>0.27</v>
      </c>
    </row>
    <row r="5" spans="2:7" x14ac:dyDescent="0.25">
      <c r="B5" s="2">
        <v>2</v>
      </c>
      <c r="C5" s="8">
        <v>0.22700000000000001</v>
      </c>
      <c r="F5" s="7">
        <v>0.28000000000000003</v>
      </c>
    </row>
    <row r="6" spans="2:7" x14ac:dyDescent="0.25">
      <c r="B6" s="2">
        <v>3</v>
      </c>
      <c r="C6" s="8">
        <v>0.23599999999999999</v>
      </c>
      <c r="E6" s="1" t="s">
        <v>1</v>
      </c>
      <c r="F6" s="3">
        <f>AVERAGE(F4:F5)</f>
        <v>0.27500000000000002</v>
      </c>
    </row>
    <row r="7" spans="2:7" x14ac:dyDescent="0.25">
      <c r="B7" s="2">
        <v>4</v>
      </c>
      <c r="C7" s="8">
        <v>0.22900000000000001</v>
      </c>
    </row>
    <row r="8" spans="2:7" x14ac:dyDescent="0.25">
      <c r="B8" s="2">
        <v>5</v>
      </c>
      <c r="C8" s="8">
        <v>0.23799999999999999</v>
      </c>
    </row>
    <row r="9" spans="2:7" x14ac:dyDescent="0.25">
      <c r="B9" s="1" t="s">
        <v>1</v>
      </c>
      <c r="C9" s="3">
        <f>AVERAGE(C4:C8)</f>
        <v>0.23079999999999998</v>
      </c>
    </row>
    <row r="10" spans="2:7" x14ac:dyDescent="0.25">
      <c r="C10">
        <f>$C$9-C4</f>
        <v>6.7999999999999727E-3</v>
      </c>
      <c r="D10">
        <f>C10^2</f>
        <v>4.6239999999999632E-5</v>
      </c>
    </row>
    <row r="11" spans="2:7" x14ac:dyDescent="0.25">
      <c r="C11">
        <f t="shared" ref="C11:C18" si="0">$C$9-C5</f>
        <v>3.7999999999999701E-3</v>
      </c>
      <c r="D11">
        <f t="shared" ref="D11:D14" si="1">C11^2</f>
        <v>1.4439999999999772E-5</v>
      </c>
      <c r="G11">
        <f>0.001/SQRT(3)</f>
        <v>5.773502691896258E-4</v>
      </c>
    </row>
    <row r="12" spans="2:7" x14ac:dyDescent="0.25">
      <c r="C12">
        <f t="shared" si="0"/>
        <v>-5.2000000000000102E-3</v>
      </c>
      <c r="D12">
        <f t="shared" si="1"/>
        <v>2.7040000000000107E-5</v>
      </c>
    </row>
    <row r="13" spans="2:7" x14ac:dyDescent="0.25">
      <c r="C13">
        <f t="shared" si="0"/>
        <v>1.7999999999999683E-3</v>
      </c>
      <c r="D13">
        <f t="shared" si="1"/>
        <v>3.239999999999886E-6</v>
      </c>
    </row>
    <row r="14" spans="2:7" x14ac:dyDescent="0.25">
      <c r="C14">
        <f t="shared" si="0"/>
        <v>-7.2000000000000119E-3</v>
      </c>
      <c r="D14">
        <f t="shared" si="1"/>
        <v>5.1840000000000175E-5</v>
      </c>
      <c r="G14">
        <f>SQRT(D18^2 + G11^2)</f>
        <v>8.3086300515387759E-4</v>
      </c>
    </row>
    <row r="15" spans="2:7" x14ac:dyDescent="0.25">
      <c r="D15">
        <f>SUM(D10:D14)</f>
        <v>1.4279999999999957E-4</v>
      </c>
    </row>
    <row r="16" spans="2:7" x14ac:dyDescent="0.25">
      <c r="D16" s="9">
        <f>D15/20</f>
        <v>7.1399999999999782E-6</v>
      </c>
    </row>
    <row r="17" spans="4:10" x14ac:dyDescent="0.25">
      <c r="D17">
        <f>D16/20</f>
        <v>3.5699999999999892E-7</v>
      </c>
    </row>
    <row r="18" spans="4:10" x14ac:dyDescent="0.25">
      <c r="D18">
        <f>SQRT(D17)</f>
        <v>5.9749476985158532E-4</v>
      </c>
      <c r="J18">
        <f>((((F6*E4)/C9)*-1) * 0.00083)^2</f>
        <v>1.4083560233563318E-4</v>
      </c>
    </row>
    <row r="19" spans="4:10" x14ac:dyDescent="0.25">
      <c r="J19">
        <f>((E4/C9)*0.00058)^2</f>
        <v>9.0938308167807559E-4</v>
      </c>
    </row>
    <row r="20" spans="4:10" x14ac:dyDescent="0.25">
      <c r="J20">
        <f>SQRT(J18+J19)</f>
        <v>3.2407077683952137E-2</v>
      </c>
    </row>
    <row r="26" spans="4:10" x14ac:dyDescent="0.25">
      <c r="D26">
        <f>E4*F6</f>
        <v>3.3000000000000003</v>
      </c>
    </row>
    <row r="27" spans="4:10" x14ac:dyDescent="0.25">
      <c r="D27">
        <f>D26/C9</f>
        <v>14.298093587521667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RedScorp</dc:creator>
  <cp:lastModifiedBy>RedScorp</cp:lastModifiedBy>
  <dcterms:created xsi:type="dcterms:W3CDTF">2023-05-30T16:45:33Z</dcterms:created>
  <dcterms:modified xsi:type="dcterms:W3CDTF">2023-05-30T19:10:04Z</dcterms:modified>
</cp:coreProperties>
</file>