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8 A1\"/>
    </mc:Choice>
  </mc:AlternateContent>
  <xr:revisionPtr revIDLastSave="0" documentId="13_ncr:1_{3C12B1CF-BF54-44CF-A491-18A2C8C03DF5}" xr6:coauthVersionLast="47" xr6:coauthVersionMax="47" xr10:uidLastSave="{00000000-0000-0000-0000-000000000000}"/>
  <bookViews>
    <workbookView xWindow="4365" yWindow="2123" windowWidth="15390" windowHeight="9982" xr2:uid="{3C928035-6354-4E13-993B-229068EF3C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F15" i="1" s="1"/>
  <c r="F26" i="1" s="1"/>
  <c r="E13" i="1"/>
  <c r="D13" i="1"/>
  <c r="D15" i="1" s="1"/>
  <c r="D26" i="1" s="1"/>
  <c r="D37" i="1"/>
  <c r="E37" i="1"/>
  <c r="F37" i="1"/>
  <c r="G37" i="1"/>
  <c r="H37" i="1"/>
  <c r="C37" i="1"/>
  <c r="H13" i="1"/>
  <c r="H22" i="1" s="1"/>
  <c r="H33" i="1" s="1"/>
  <c r="E16" i="1"/>
  <c r="E27" i="1" s="1"/>
  <c r="C13" i="1"/>
  <c r="K6" i="1" l="1"/>
  <c r="L6" i="1"/>
  <c r="M6" i="1"/>
  <c r="H19" i="1"/>
  <c r="H30" i="1" s="1"/>
  <c r="H17" i="1"/>
  <c r="H28" i="1" s="1"/>
  <c r="H21" i="1"/>
  <c r="H32" i="1" s="1"/>
  <c r="H18" i="1"/>
  <c r="H29" i="1" s="1"/>
  <c r="H23" i="1"/>
  <c r="H34" i="1" s="1"/>
  <c r="H15" i="1"/>
  <c r="H26" i="1" s="1"/>
  <c r="H20" i="1"/>
  <c r="H31" i="1" s="1"/>
  <c r="H24" i="1"/>
  <c r="H35" i="1" s="1"/>
  <c r="H16" i="1"/>
  <c r="H27" i="1" s="1"/>
  <c r="G23" i="1"/>
  <c r="G34" i="1" s="1"/>
  <c r="G22" i="1"/>
  <c r="G33" i="1" s="1"/>
  <c r="G18" i="1"/>
  <c r="G29" i="1" s="1"/>
  <c r="G21" i="1"/>
  <c r="G32" i="1" s="1"/>
  <c r="G17" i="1"/>
  <c r="G28" i="1" s="1"/>
  <c r="G19" i="1"/>
  <c r="G30" i="1" s="1"/>
  <c r="G15" i="1"/>
  <c r="G26" i="1" s="1"/>
  <c r="M2" i="1"/>
  <c r="G24" i="1"/>
  <c r="G35" i="1" s="1"/>
  <c r="G20" i="1"/>
  <c r="G31" i="1" s="1"/>
  <c r="G16" i="1"/>
  <c r="G27" i="1" s="1"/>
  <c r="F19" i="1"/>
  <c r="F30" i="1" s="1"/>
  <c r="F20" i="1"/>
  <c r="F31" i="1" s="1"/>
  <c r="F22" i="1"/>
  <c r="F33" i="1" s="1"/>
  <c r="F17" i="1"/>
  <c r="F28" i="1" s="1"/>
  <c r="F24" i="1"/>
  <c r="F35" i="1" s="1"/>
  <c r="F16" i="1"/>
  <c r="F27" i="1" s="1"/>
  <c r="F21" i="1"/>
  <c r="F32" i="1" s="1"/>
  <c r="F18" i="1"/>
  <c r="F29" i="1" s="1"/>
  <c r="F23" i="1"/>
  <c r="F34" i="1" s="1"/>
  <c r="E23" i="1"/>
  <c r="E34" i="1" s="1"/>
  <c r="E21" i="1"/>
  <c r="E32" i="1" s="1"/>
  <c r="E15" i="1"/>
  <c r="E26" i="1" s="1"/>
  <c r="E17" i="1"/>
  <c r="E28" i="1" s="1"/>
  <c r="E19" i="1"/>
  <c r="E30" i="1" s="1"/>
  <c r="L2" i="1"/>
  <c r="E24" i="1"/>
  <c r="E35" i="1" s="1"/>
  <c r="E20" i="1"/>
  <c r="E31" i="1" s="1"/>
  <c r="E18" i="1"/>
  <c r="E29" i="1" s="1"/>
  <c r="E22" i="1"/>
  <c r="E33" i="1" s="1"/>
  <c r="D24" i="1"/>
  <c r="D35" i="1" s="1"/>
  <c r="D22" i="1"/>
  <c r="D33" i="1" s="1"/>
  <c r="D17" i="1"/>
  <c r="D28" i="1" s="1"/>
  <c r="D23" i="1"/>
  <c r="D34" i="1" s="1"/>
  <c r="D18" i="1"/>
  <c r="D29" i="1" s="1"/>
  <c r="D21" i="1"/>
  <c r="D32" i="1" s="1"/>
  <c r="D16" i="1"/>
  <c r="D27" i="1" s="1"/>
  <c r="D19" i="1"/>
  <c r="D30" i="1" s="1"/>
  <c r="D20" i="1"/>
  <c r="D31" i="1" s="1"/>
  <c r="C24" i="1"/>
  <c r="C35" i="1" s="1"/>
  <c r="K2" i="1"/>
  <c r="C16" i="1"/>
  <c r="C27" i="1" s="1"/>
  <c r="C23" i="1"/>
  <c r="C34" i="1" s="1"/>
  <c r="C22" i="1"/>
  <c r="C33" i="1" s="1"/>
  <c r="C21" i="1"/>
  <c r="C32" i="1" s="1"/>
  <c r="C20" i="1"/>
  <c r="C31" i="1" s="1"/>
  <c r="C19" i="1"/>
  <c r="C30" i="1" s="1"/>
  <c r="C18" i="1"/>
  <c r="C29" i="1" s="1"/>
  <c r="C15" i="1"/>
  <c r="C26" i="1" s="1"/>
  <c r="C17" i="1"/>
  <c r="C28" i="1" s="1"/>
  <c r="H36" i="1" l="1"/>
  <c r="H38" i="1" s="1"/>
  <c r="G36" i="1"/>
  <c r="G38" i="1" s="1"/>
  <c r="F36" i="1"/>
  <c r="F38" i="1" s="1"/>
  <c r="E36" i="1"/>
  <c r="E38" i="1" s="1"/>
  <c r="D36" i="1"/>
  <c r="D38" i="1" s="1"/>
  <c r="C36" i="1"/>
  <c r="C38" i="1" s="1"/>
  <c r="K3" i="1" l="1"/>
  <c r="L3" i="1"/>
  <c r="L7" i="1"/>
  <c r="M7" i="1"/>
  <c r="M3" i="1"/>
  <c r="K7" i="1"/>
</calcChain>
</file>

<file path=xl/sharedStrings.xml><?xml version="1.0" encoding="utf-8"?>
<sst xmlns="http://schemas.openxmlformats.org/spreadsheetml/2006/main" count="40" uniqueCount="28">
  <si>
    <t>Lp.</t>
  </si>
  <si>
    <t>2,5 kHz</t>
  </si>
  <si>
    <t>2,75 kHz</t>
  </si>
  <si>
    <t>3 kHz</t>
  </si>
  <si>
    <t>AVG</t>
  </si>
  <si>
    <t>AVG - s1</t>
  </si>
  <si>
    <t>AVG - s2</t>
  </si>
  <si>
    <t>(AVG - s1)^2</t>
  </si>
  <si>
    <t>(AVG - s2)^2</t>
  </si>
  <si>
    <t>Ua</t>
  </si>
  <si>
    <t>Ub</t>
  </si>
  <si>
    <t>s1 [m]</t>
  </si>
  <si>
    <t>s2 [m]</t>
  </si>
  <si>
    <t>Uc</t>
  </si>
  <si>
    <t>υ - 2,5 kHz [m/s]</t>
  </si>
  <si>
    <t>υ - 2,75 kHz [m/s]</t>
  </si>
  <si>
    <t>υ - 3 kHz [m/s]</t>
  </si>
  <si>
    <t>λ - 2,5 kHz [m]</t>
  </si>
  <si>
    <t>λ - 2,75 kHz [m]</t>
  </si>
  <si>
    <t>λ - 3 kHz [m]</t>
  </si>
  <si>
    <t>U(λ)</t>
  </si>
  <si>
    <t>U(υ)</t>
  </si>
  <si>
    <t>1,3 ± 1,6E-02 m</t>
  </si>
  <si>
    <t>0,90 ± 1,6E-02 m</t>
  </si>
  <si>
    <t>1,2 ± 1,6E-02 m</t>
  </si>
  <si>
    <t>331 ± 4,1 m/s</t>
  </si>
  <si>
    <t>246 ± 4,5 m/s</t>
  </si>
  <si>
    <t>352 ± 4,9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</si>
</sst>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2" xfId="0" applyNumberFormat="1" applyBorder="1"/>
    <xf numFmtId="0" fontId="0" fillId="5" borderId="1" xfId="0" applyFill="1" applyBorder="1"/>
    <xf numFmtId="0" fontId="0" fillId="5" borderId="1" xfId="0" quotePrefix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80963</xdr:rowOff>
    </xdr:from>
    <xdr:to>
      <xdr:col>17</xdr:col>
      <xdr:colOff>514368</xdr:colOff>
      <xdr:row>20</xdr:row>
      <xdr:rowOff>90515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162752A-3758-875E-6380-DB2893B5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80963"/>
          <a:ext cx="2457468" cy="362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485-B4F2-47E7-ADD5-A819AB11FBAF}">
  <dimension ref="B1:M38"/>
  <sheetViews>
    <sheetView tabSelected="1" workbookViewId="0">
      <selection activeCell="K3" sqref="K3"/>
    </sheetView>
  </sheetViews>
  <sheetFormatPr defaultRowHeight="14.25" x14ac:dyDescent="0.45"/>
  <cols>
    <col min="3" max="3" width="10.86328125" customWidth="1"/>
    <col min="4" max="4" width="11" customWidth="1"/>
    <col min="5" max="5" width="11.1328125" customWidth="1"/>
    <col min="6" max="6" width="11.3984375" customWidth="1"/>
    <col min="7" max="7" width="11.59765625" customWidth="1"/>
    <col min="8" max="8" width="11.3984375" customWidth="1"/>
    <col min="11" max="11" width="13.86328125" customWidth="1"/>
    <col min="12" max="12" width="16.1328125" customWidth="1"/>
    <col min="13" max="13" width="14" customWidth="1"/>
  </cols>
  <sheetData>
    <row r="1" spans="2:13" x14ac:dyDescent="0.45">
      <c r="B1" s="13" t="s">
        <v>0</v>
      </c>
      <c r="C1" s="12" t="s">
        <v>1</v>
      </c>
      <c r="D1" s="12"/>
      <c r="E1" s="12" t="s">
        <v>2</v>
      </c>
      <c r="F1" s="12"/>
      <c r="G1" s="12" t="s">
        <v>3</v>
      </c>
      <c r="H1" s="12"/>
      <c r="K1" s="3" t="s">
        <v>17</v>
      </c>
      <c r="L1" s="3" t="s">
        <v>18</v>
      </c>
      <c r="M1" s="3" t="s">
        <v>19</v>
      </c>
    </row>
    <row r="2" spans="2:13" x14ac:dyDescent="0.45">
      <c r="B2" s="13"/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K2" s="8">
        <f>2*ABS(D13-C13)</f>
        <v>0.13219999999999996</v>
      </c>
      <c r="L2" s="7">
        <f>2*ABS(F13-E13)</f>
        <v>8.9599999999999999E-2</v>
      </c>
      <c r="M2" s="8">
        <f>2*ABS(H13-G13)</f>
        <v>0.11739999999999995</v>
      </c>
    </row>
    <row r="3" spans="2:13" x14ac:dyDescent="0.45">
      <c r="B3" s="1">
        <v>1</v>
      </c>
      <c r="C3" s="2">
        <v>2.3E-2</v>
      </c>
      <c r="D3" s="2">
        <v>0.09</v>
      </c>
      <c r="E3" s="2">
        <v>5.7000000000000002E-2</v>
      </c>
      <c r="F3" s="2">
        <v>9.9000000000000005E-2</v>
      </c>
      <c r="G3" s="2">
        <v>2.8000000000000001E-2</v>
      </c>
      <c r="H3" s="2">
        <v>7.9000000000000001E-2</v>
      </c>
      <c r="J3" s="3" t="s">
        <v>20</v>
      </c>
      <c r="K3" s="6">
        <f>SQRT(((2*C13-2*D13)/(ABS(C13-D13)) * C38)^2+((2*D13-2*C13)/(ABS(D13-C13)) * D38)^2)</f>
        <v>1.6329932399708424E-2</v>
      </c>
      <c r="L3" s="6">
        <f>SQRT(((2*E13-2*F13)/(ABS(E13-F13)) * E38)^2+((2*F13-2*E13)/(ABS(F13-E13)) * F38)^2)</f>
        <v>1.6329939730500773E-2</v>
      </c>
      <c r="M3" s="6">
        <f>SQRT(((2*G13-2*H13)/(ABS(G13-H13)) * G38)^2+((2*H13-2*G13)/(ABS(H13-G13)) * H38)^2)</f>
        <v>1.6329931979071174E-2</v>
      </c>
    </row>
    <row r="4" spans="2:13" x14ac:dyDescent="0.45">
      <c r="B4" s="1">
        <v>2</v>
      </c>
      <c r="C4" s="2">
        <v>2.1999999999999999E-2</v>
      </c>
      <c r="D4" s="2">
        <v>9.4E-2</v>
      </c>
      <c r="E4" s="2">
        <v>0.06</v>
      </c>
      <c r="F4" s="2">
        <v>0.12</v>
      </c>
      <c r="G4" s="2">
        <v>0.03</v>
      </c>
      <c r="H4" s="2">
        <v>8.7999999999999995E-2</v>
      </c>
      <c r="K4" s="11" t="s">
        <v>22</v>
      </c>
      <c r="L4" s="10" t="s">
        <v>23</v>
      </c>
      <c r="M4" s="10" t="s">
        <v>24</v>
      </c>
    </row>
    <row r="5" spans="2:13" x14ac:dyDescent="0.45">
      <c r="B5" s="1">
        <v>3</v>
      </c>
      <c r="C5" s="2">
        <v>0.02</v>
      </c>
      <c r="D5" s="2">
        <v>0.1</v>
      </c>
      <c r="E5" s="2">
        <v>5.6000000000000001E-2</v>
      </c>
      <c r="F5" s="2">
        <v>9.9000000000000005E-2</v>
      </c>
      <c r="G5" s="2">
        <v>2.1999999999999999E-2</v>
      </c>
      <c r="H5" s="2">
        <v>0.09</v>
      </c>
      <c r="K5" s="3" t="s">
        <v>14</v>
      </c>
      <c r="L5" s="3" t="s">
        <v>15</v>
      </c>
      <c r="M5" s="3" t="s">
        <v>16</v>
      </c>
    </row>
    <row r="6" spans="2:13" x14ac:dyDescent="0.45">
      <c r="B6" s="1">
        <v>4</v>
      </c>
      <c r="C6" s="2">
        <v>2.7E-2</v>
      </c>
      <c r="D6" s="2">
        <v>8.7999999999999995E-2</v>
      </c>
      <c r="E6" s="2">
        <v>6.2E-2</v>
      </c>
      <c r="F6" s="2">
        <v>9.8000000000000004E-2</v>
      </c>
      <c r="G6" s="2">
        <v>2.1999999999999999E-2</v>
      </c>
      <c r="H6" s="2">
        <v>8.5999999999999993E-2</v>
      </c>
      <c r="K6" s="9">
        <f>2*250*ABS(D13-C13)</f>
        <v>33.04999999999999</v>
      </c>
      <c r="L6" s="9">
        <f>2*275*ABS(F13-E13)</f>
        <v>24.64</v>
      </c>
      <c r="M6" s="9">
        <f>2*300*ABS(H13-G13)</f>
        <v>35.219999999999985</v>
      </c>
    </row>
    <row r="7" spans="2:13" x14ac:dyDescent="0.45">
      <c r="B7" s="1">
        <v>5</v>
      </c>
      <c r="C7" s="2">
        <v>2.7E-2</v>
      </c>
      <c r="D7" s="2">
        <v>8.7999999999999995E-2</v>
      </c>
      <c r="E7" s="2">
        <v>6.3E-2</v>
      </c>
      <c r="F7" s="2">
        <v>0.115</v>
      </c>
      <c r="G7" s="2">
        <v>0.02</v>
      </c>
      <c r="H7" s="2">
        <v>8.5999999999999993E-2</v>
      </c>
      <c r="J7" s="3" t="s">
        <v>21</v>
      </c>
      <c r="K7" s="8">
        <f>SQRT(((2*250*C13-2*250*D13)/(ABS(C13-D13)) * C38)^2+((2*250*D13-2*250*C13)/(ABS(D13-C13)) * D38)^2)</f>
        <v>4.0824830999271056</v>
      </c>
      <c r="L7" s="8">
        <f>SQRT(((2*275*E13-2*275*F13)/(ABS(E13-F13)) * E38)^2+((2*275*F13-2*275*E13)/(ABS(F13-E13)) * F38)^2)</f>
        <v>4.4907334258877114</v>
      </c>
      <c r="M7" s="8">
        <f>SQRT(((600*G13-600*H13)/(ABS(G13-H13)) * G38)^2+((600*H13-600*G13)/(ABS(H13-G13)) * H38)^2)</f>
        <v>4.8989795937213518</v>
      </c>
    </row>
    <row r="8" spans="2:13" x14ac:dyDescent="0.45">
      <c r="B8" s="1">
        <v>6</v>
      </c>
      <c r="C8" s="2">
        <v>2.8000000000000001E-2</v>
      </c>
      <c r="D8" s="2">
        <v>8.7999999999999995E-2</v>
      </c>
      <c r="E8" s="2">
        <v>6.0999999999999999E-2</v>
      </c>
      <c r="F8" s="2">
        <v>9.8000000000000004E-2</v>
      </c>
      <c r="G8" s="2">
        <v>2.8000000000000001E-2</v>
      </c>
      <c r="H8" s="2">
        <v>8.2000000000000003E-2</v>
      </c>
      <c r="K8" s="10" t="s">
        <v>25</v>
      </c>
      <c r="L8" s="10" t="s">
        <v>26</v>
      </c>
      <c r="M8" s="10" t="s">
        <v>27</v>
      </c>
    </row>
    <row r="9" spans="2:13" x14ac:dyDescent="0.45">
      <c r="B9" s="1">
        <v>7</v>
      </c>
      <c r="C9" s="2">
        <v>2.8000000000000001E-2</v>
      </c>
      <c r="D9" s="2">
        <v>9.7000000000000003E-2</v>
      </c>
      <c r="E9" s="2">
        <v>5.8999999999999997E-2</v>
      </c>
      <c r="F9" s="2">
        <v>9.9000000000000005E-2</v>
      </c>
      <c r="G9" s="2">
        <v>2.7E-2</v>
      </c>
      <c r="H9" s="2">
        <v>8.5999999999999993E-2</v>
      </c>
    </row>
    <row r="10" spans="2:13" x14ac:dyDescent="0.45">
      <c r="B10" s="1">
        <v>8</v>
      </c>
      <c r="C10" s="2">
        <v>2.8000000000000001E-2</v>
      </c>
      <c r="D10" s="2">
        <v>8.7999999999999995E-2</v>
      </c>
      <c r="E10" s="2">
        <v>6.0999999999999999E-2</v>
      </c>
      <c r="F10" s="2">
        <v>9.8000000000000004E-2</v>
      </c>
      <c r="G10" s="2">
        <v>2.5000000000000001E-2</v>
      </c>
      <c r="H10" s="2">
        <v>8.5999999999999993E-2</v>
      </c>
    </row>
    <row r="11" spans="2:13" x14ac:dyDescent="0.45">
      <c r="B11" s="1">
        <v>9</v>
      </c>
      <c r="C11" s="2">
        <v>2.8000000000000001E-2</v>
      </c>
      <c r="D11" s="2">
        <v>9.8000000000000004E-2</v>
      </c>
      <c r="E11" s="2">
        <v>5.3999999999999999E-2</v>
      </c>
      <c r="F11" s="2">
        <v>9.9000000000000005E-2</v>
      </c>
      <c r="G11" s="2">
        <v>2.7E-2</v>
      </c>
      <c r="H11" s="2">
        <v>8.2000000000000003E-2</v>
      </c>
    </row>
    <row r="12" spans="2:13" x14ac:dyDescent="0.45">
      <c r="B12" s="1">
        <v>10</v>
      </c>
      <c r="C12" s="2">
        <v>2.7E-2</v>
      </c>
      <c r="D12" s="2">
        <v>8.7999999999999995E-2</v>
      </c>
      <c r="E12" s="2">
        <v>0.06</v>
      </c>
      <c r="F12" s="2">
        <v>0.11600000000000001</v>
      </c>
      <c r="G12" s="2">
        <v>2.9000000000000001E-2</v>
      </c>
      <c r="H12" s="2">
        <v>0.08</v>
      </c>
    </row>
    <row r="13" spans="2:13" x14ac:dyDescent="0.45">
      <c r="B13" s="5" t="s">
        <v>4</v>
      </c>
      <c r="C13" s="2">
        <f t="shared" ref="C13:H13" si="0">AVERAGE(C3:C12)</f>
        <v>2.58E-2</v>
      </c>
      <c r="D13" s="2">
        <f>AVERAGE(D3:D12)</f>
        <v>9.1899999999999982E-2</v>
      </c>
      <c r="E13" s="2">
        <f>AVERAGE(E3:E12)</f>
        <v>5.9299999999999999E-2</v>
      </c>
      <c r="F13" s="2">
        <f>AVERAGE(F3:F12)</f>
        <v>0.1041</v>
      </c>
      <c r="G13" s="2">
        <f>AVERAGE(G3:G12)</f>
        <v>2.58E-2</v>
      </c>
      <c r="H13" s="2">
        <f t="shared" si="0"/>
        <v>8.4499999999999978E-2</v>
      </c>
    </row>
    <row r="14" spans="2:13" x14ac:dyDescent="0.45">
      <c r="C14" s="3" t="s">
        <v>5</v>
      </c>
      <c r="D14" s="3" t="s">
        <v>6</v>
      </c>
      <c r="E14" s="3" t="s">
        <v>5</v>
      </c>
      <c r="F14" s="3" t="s">
        <v>6</v>
      </c>
      <c r="G14" s="3" t="s">
        <v>5</v>
      </c>
      <c r="H14" s="3" t="s">
        <v>6</v>
      </c>
    </row>
    <row r="15" spans="2:13" x14ac:dyDescent="0.45">
      <c r="B15" s="1">
        <v>1</v>
      </c>
      <c r="C15" s="2">
        <f t="shared" ref="C15:H15" si="1">C$13-C3</f>
        <v>2.8000000000000004E-3</v>
      </c>
      <c r="D15" s="2">
        <f t="shared" si="1"/>
        <v>1.899999999999985E-3</v>
      </c>
      <c r="E15" s="2">
        <f t="shared" si="1"/>
        <v>2.2999999999999965E-3</v>
      </c>
      <c r="F15" s="2">
        <f t="shared" si="1"/>
        <v>5.0999999999999934E-3</v>
      </c>
      <c r="G15" s="2">
        <f t="shared" si="1"/>
        <v>-2.2000000000000006E-3</v>
      </c>
      <c r="H15" s="2">
        <f t="shared" si="1"/>
        <v>5.4999999999999771E-3</v>
      </c>
    </row>
    <row r="16" spans="2:13" x14ac:dyDescent="0.45">
      <c r="B16" s="1">
        <v>2</v>
      </c>
      <c r="C16" s="2">
        <f t="shared" ref="C16:H24" si="2">C$13-C4</f>
        <v>3.8000000000000013E-3</v>
      </c>
      <c r="D16" s="2">
        <f t="shared" si="2"/>
        <v>-2.1000000000000185E-3</v>
      </c>
      <c r="E16" s="2">
        <f t="shared" si="2"/>
        <v>-6.9999999999999923E-4</v>
      </c>
      <c r="F16" s="2">
        <f t="shared" si="2"/>
        <v>-1.5899999999999997E-2</v>
      </c>
      <c r="G16" s="2">
        <f t="shared" si="2"/>
        <v>-4.1999999999999989E-3</v>
      </c>
      <c r="H16" s="2">
        <f t="shared" si="2"/>
        <v>-3.500000000000017E-3</v>
      </c>
    </row>
    <row r="17" spans="2:8" x14ac:dyDescent="0.45">
      <c r="B17" s="1">
        <v>3</v>
      </c>
      <c r="C17" s="2">
        <f t="shared" si="2"/>
        <v>5.7999999999999996E-3</v>
      </c>
      <c r="D17" s="2">
        <f t="shared" si="2"/>
        <v>-8.1000000000000238E-3</v>
      </c>
      <c r="E17" s="2">
        <f t="shared" si="2"/>
        <v>3.2999999999999974E-3</v>
      </c>
      <c r="F17" s="2">
        <f t="shared" si="2"/>
        <v>5.0999999999999934E-3</v>
      </c>
      <c r="G17" s="2">
        <f t="shared" si="2"/>
        <v>3.8000000000000013E-3</v>
      </c>
      <c r="H17" s="2">
        <f t="shared" si="2"/>
        <v>-5.5000000000000188E-3</v>
      </c>
    </row>
    <row r="18" spans="2:8" x14ac:dyDescent="0.45">
      <c r="B18" s="1">
        <v>4</v>
      </c>
      <c r="C18" s="2">
        <f t="shared" si="2"/>
        <v>-1.1999999999999997E-3</v>
      </c>
      <c r="D18" s="2">
        <f t="shared" si="2"/>
        <v>3.8999999999999868E-3</v>
      </c>
      <c r="E18" s="2">
        <f t="shared" si="2"/>
        <v>-2.700000000000001E-3</v>
      </c>
      <c r="F18" s="2">
        <f t="shared" si="2"/>
        <v>6.0999999999999943E-3</v>
      </c>
      <c r="G18" s="2">
        <f t="shared" si="2"/>
        <v>3.8000000000000013E-3</v>
      </c>
      <c r="H18" s="2">
        <f t="shared" si="2"/>
        <v>-1.5000000000000152E-3</v>
      </c>
    </row>
    <row r="19" spans="2:8" x14ac:dyDescent="0.45">
      <c r="B19" s="1">
        <v>5</v>
      </c>
      <c r="C19" s="2">
        <f t="shared" si="2"/>
        <v>-1.1999999999999997E-3</v>
      </c>
      <c r="D19" s="2">
        <f t="shared" si="2"/>
        <v>3.8999999999999868E-3</v>
      </c>
      <c r="E19" s="2">
        <f t="shared" si="2"/>
        <v>-3.7000000000000019E-3</v>
      </c>
      <c r="F19" s="2">
        <f t="shared" si="2"/>
        <v>-1.0900000000000007E-2</v>
      </c>
      <c r="G19" s="2">
        <f t="shared" si="2"/>
        <v>5.7999999999999996E-3</v>
      </c>
      <c r="H19" s="2">
        <f t="shared" si="2"/>
        <v>-1.5000000000000152E-3</v>
      </c>
    </row>
    <row r="20" spans="2:8" x14ac:dyDescent="0.45">
      <c r="B20" s="1">
        <v>6</v>
      </c>
      <c r="C20" s="2">
        <f t="shared" si="2"/>
        <v>-2.2000000000000006E-3</v>
      </c>
      <c r="D20" s="2">
        <f t="shared" si="2"/>
        <v>3.8999999999999868E-3</v>
      </c>
      <c r="E20" s="2">
        <f t="shared" si="2"/>
        <v>-1.7000000000000001E-3</v>
      </c>
      <c r="F20" s="2">
        <f t="shared" si="2"/>
        <v>6.0999999999999943E-3</v>
      </c>
      <c r="G20" s="2">
        <f t="shared" si="2"/>
        <v>-2.2000000000000006E-3</v>
      </c>
      <c r="H20" s="2">
        <f t="shared" si="2"/>
        <v>2.4999999999999745E-3</v>
      </c>
    </row>
    <row r="21" spans="2:8" x14ac:dyDescent="0.45">
      <c r="B21" s="1">
        <v>7</v>
      </c>
      <c r="C21" s="2">
        <f t="shared" si="2"/>
        <v>-2.2000000000000006E-3</v>
      </c>
      <c r="D21" s="2">
        <f t="shared" si="2"/>
        <v>-5.1000000000000212E-3</v>
      </c>
      <c r="E21" s="2">
        <f t="shared" si="2"/>
        <v>3.0000000000000165E-4</v>
      </c>
      <c r="F21" s="2">
        <f t="shared" si="2"/>
        <v>5.0999999999999934E-3</v>
      </c>
      <c r="G21" s="2">
        <f t="shared" si="2"/>
        <v>-1.1999999999999997E-3</v>
      </c>
      <c r="H21" s="2">
        <f t="shared" si="2"/>
        <v>-1.5000000000000152E-3</v>
      </c>
    </row>
    <row r="22" spans="2:8" x14ac:dyDescent="0.45">
      <c r="B22" s="1">
        <v>8</v>
      </c>
      <c r="C22" s="2">
        <f t="shared" si="2"/>
        <v>-2.2000000000000006E-3</v>
      </c>
      <c r="D22" s="2">
        <f t="shared" si="2"/>
        <v>3.8999999999999868E-3</v>
      </c>
      <c r="E22" s="2">
        <f t="shared" si="2"/>
        <v>-1.7000000000000001E-3</v>
      </c>
      <c r="F22" s="2">
        <f t="shared" si="2"/>
        <v>6.0999999999999943E-3</v>
      </c>
      <c r="G22" s="2">
        <f t="shared" si="2"/>
        <v>7.9999999999999863E-4</v>
      </c>
      <c r="H22" s="2">
        <f t="shared" si="2"/>
        <v>-1.5000000000000152E-3</v>
      </c>
    </row>
    <row r="23" spans="2:8" x14ac:dyDescent="0.45">
      <c r="B23" s="1">
        <v>9</v>
      </c>
      <c r="C23" s="2">
        <f t="shared" si="2"/>
        <v>-2.2000000000000006E-3</v>
      </c>
      <c r="D23" s="2">
        <f t="shared" si="2"/>
        <v>-6.1000000000000221E-3</v>
      </c>
      <c r="E23" s="2">
        <f t="shared" si="2"/>
        <v>5.2999999999999992E-3</v>
      </c>
      <c r="F23" s="2">
        <f t="shared" si="2"/>
        <v>5.0999999999999934E-3</v>
      </c>
      <c r="G23" s="2">
        <f t="shared" si="2"/>
        <v>-1.1999999999999997E-3</v>
      </c>
      <c r="H23" s="2">
        <f t="shared" si="2"/>
        <v>2.4999999999999745E-3</v>
      </c>
    </row>
    <row r="24" spans="2:8" x14ac:dyDescent="0.45">
      <c r="B24" s="1">
        <v>10</v>
      </c>
      <c r="C24" s="2">
        <f t="shared" si="2"/>
        <v>-1.1999999999999997E-3</v>
      </c>
      <c r="D24" s="2">
        <f t="shared" si="2"/>
        <v>3.8999999999999868E-3</v>
      </c>
      <c r="E24" s="2">
        <f t="shared" si="2"/>
        <v>-6.9999999999999923E-4</v>
      </c>
      <c r="F24" s="2">
        <f t="shared" si="2"/>
        <v>-1.1900000000000008E-2</v>
      </c>
      <c r="G24" s="2">
        <f t="shared" si="2"/>
        <v>-3.2000000000000015E-3</v>
      </c>
      <c r="H24" s="2">
        <f t="shared" si="2"/>
        <v>4.4999999999999762E-3</v>
      </c>
    </row>
    <row r="25" spans="2:8" x14ac:dyDescent="0.45">
      <c r="C25" s="4" t="s">
        <v>7</v>
      </c>
      <c r="D25" s="4" t="s">
        <v>8</v>
      </c>
      <c r="E25" s="4" t="s">
        <v>7</v>
      </c>
      <c r="F25" s="4" t="s">
        <v>8</v>
      </c>
      <c r="G25" s="4" t="s">
        <v>7</v>
      </c>
      <c r="H25" s="4" t="s">
        <v>8</v>
      </c>
    </row>
    <row r="26" spans="2:8" x14ac:dyDescent="0.45">
      <c r="B26" s="1">
        <v>1</v>
      </c>
      <c r="C26" s="2">
        <f>C15^2</f>
        <v>7.8400000000000029E-6</v>
      </c>
      <c r="D26" s="2">
        <f t="shared" ref="D26:H26" si="3">D15^2</f>
        <v>3.609999999999943E-6</v>
      </c>
      <c r="E26" s="2">
        <f t="shared" si="3"/>
        <v>5.2899999999999841E-6</v>
      </c>
      <c r="F26" s="2">
        <f t="shared" si="3"/>
        <v>2.6009999999999932E-5</v>
      </c>
      <c r="G26" s="2">
        <f t="shared" si="3"/>
        <v>4.8400000000000028E-6</v>
      </c>
      <c r="H26" s="2">
        <f t="shared" si="3"/>
        <v>3.0249999999999749E-5</v>
      </c>
    </row>
    <row r="27" spans="2:8" x14ac:dyDescent="0.45">
      <c r="B27" s="1">
        <v>2</v>
      </c>
      <c r="C27" s="2">
        <f t="shared" ref="C27:H27" si="4">C16^2</f>
        <v>1.4440000000000009E-5</v>
      </c>
      <c r="D27" s="2">
        <f t="shared" si="4"/>
        <v>4.4100000000000781E-6</v>
      </c>
      <c r="E27" s="2">
        <f t="shared" si="4"/>
        <v>4.8999999999999891E-7</v>
      </c>
      <c r="F27" s="2">
        <f t="shared" si="4"/>
        <v>2.5280999999999991E-4</v>
      </c>
      <c r="G27" s="2">
        <f t="shared" si="4"/>
        <v>1.763999999999999E-5</v>
      </c>
      <c r="H27" s="2">
        <f t="shared" si="4"/>
        <v>1.2250000000000118E-5</v>
      </c>
    </row>
    <row r="28" spans="2:8" x14ac:dyDescent="0.45">
      <c r="B28" s="1">
        <v>3</v>
      </c>
      <c r="C28" s="2">
        <f t="shared" ref="C28:H28" si="5">C17^2</f>
        <v>3.3639999999999996E-5</v>
      </c>
      <c r="D28" s="2">
        <f t="shared" si="5"/>
        <v>6.5610000000000383E-5</v>
      </c>
      <c r="E28" s="2">
        <f t="shared" si="5"/>
        <v>1.0889999999999982E-5</v>
      </c>
      <c r="F28" s="2">
        <f t="shared" si="5"/>
        <v>2.6009999999999932E-5</v>
      </c>
      <c r="G28" s="2">
        <f t="shared" si="5"/>
        <v>1.4440000000000009E-5</v>
      </c>
      <c r="H28" s="2">
        <f t="shared" si="5"/>
        <v>3.0250000000000207E-5</v>
      </c>
    </row>
    <row r="29" spans="2:8" x14ac:dyDescent="0.45">
      <c r="B29" s="1">
        <v>4</v>
      </c>
      <c r="C29" s="2">
        <f t="shared" ref="C29:H29" si="6">C18^2</f>
        <v>1.4399999999999991E-6</v>
      </c>
      <c r="D29" s="2">
        <f t="shared" si="6"/>
        <v>1.5209999999999897E-5</v>
      </c>
      <c r="E29" s="2">
        <f t="shared" si="6"/>
        <v>7.2900000000000056E-6</v>
      </c>
      <c r="F29" s="2">
        <f t="shared" si="6"/>
        <v>3.720999999999993E-5</v>
      </c>
      <c r="G29" s="2">
        <f t="shared" si="6"/>
        <v>1.4440000000000009E-5</v>
      </c>
      <c r="H29" s="2">
        <f t="shared" si="6"/>
        <v>2.2500000000000458E-6</v>
      </c>
    </row>
    <row r="30" spans="2:8" x14ac:dyDescent="0.45">
      <c r="B30" s="1">
        <v>5</v>
      </c>
      <c r="C30" s="2">
        <f t="shared" ref="C30:H30" si="7">C19^2</f>
        <v>1.4399999999999991E-6</v>
      </c>
      <c r="D30" s="2">
        <f t="shared" si="7"/>
        <v>1.5209999999999897E-5</v>
      </c>
      <c r="E30" s="2">
        <f t="shared" si="7"/>
        <v>1.3690000000000015E-5</v>
      </c>
      <c r="F30" s="2">
        <f t="shared" si="7"/>
        <v>1.1881000000000014E-4</v>
      </c>
      <c r="G30" s="2">
        <f t="shared" si="7"/>
        <v>3.3639999999999996E-5</v>
      </c>
      <c r="H30" s="2">
        <f t="shared" si="7"/>
        <v>2.2500000000000458E-6</v>
      </c>
    </row>
    <row r="31" spans="2:8" x14ac:dyDescent="0.45">
      <c r="B31" s="1">
        <v>6</v>
      </c>
      <c r="C31" s="2">
        <f t="shared" ref="C31:H31" si="8">C20^2</f>
        <v>4.8400000000000028E-6</v>
      </c>
      <c r="D31" s="2">
        <f t="shared" si="8"/>
        <v>1.5209999999999897E-5</v>
      </c>
      <c r="E31" s="2">
        <f t="shared" si="8"/>
        <v>2.8900000000000003E-6</v>
      </c>
      <c r="F31" s="2">
        <f t="shared" si="8"/>
        <v>3.720999999999993E-5</v>
      </c>
      <c r="G31" s="2">
        <f t="shared" si="8"/>
        <v>4.8400000000000028E-6</v>
      </c>
      <c r="H31" s="2">
        <f t="shared" si="8"/>
        <v>6.2499999999998724E-6</v>
      </c>
    </row>
    <row r="32" spans="2:8" x14ac:dyDescent="0.45">
      <c r="B32" s="1">
        <v>7</v>
      </c>
      <c r="C32" s="2">
        <f t="shared" ref="C32:H32" si="9">C21^2</f>
        <v>4.8400000000000028E-6</v>
      </c>
      <c r="D32" s="2">
        <f t="shared" si="9"/>
        <v>2.6010000000000217E-5</v>
      </c>
      <c r="E32" s="2">
        <f t="shared" si="9"/>
        <v>9.0000000000000991E-8</v>
      </c>
      <c r="F32" s="2">
        <f t="shared" si="9"/>
        <v>2.6009999999999932E-5</v>
      </c>
      <c r="G32" s="2">
        <f t="shared" si="9"/>
        <v>1.4399999999999991E-6</v>
      </c>
      <c r="H32" s="2">
        <f t="shared" si="9"/>
        <v>2.2500000000000458E-6</v>
      </c>
    </row>
    <row r="33" spans="2:8" x14ac:dyDescent="0.45">
      <c r="B33" s="1">
        <v>8</v>
      </c>
      <c r="C33" s="2">
        <f t="shared" ref="C33:H33" si="10">C22^2</f>
        <v>4.8400000000000028E-6</v>
      </c>
      <c r="D33" s="2">
        <f t="shared" si="10"/>
        <v>1.5209999999999897E-5</v>
      </c>
      <c r="E33" s="2">
        <f t="shared" si="10"/>
        <v>2.8900000000000003E-6</v>
      </c>
      <c r="F33" s="2">
        <f t="shared" si="10"/>
        <v>3.720999999999993E-5</v>
      </c>
      <c r="G33" s="2">
        <f t="shared" si="10"/>
        <v>6.3999999999999779E-7</v>
      </c>
      <c r="H33" s="2">
        <f t="shared" si="10"/>
        <v>2.2500000000000458E-6</v>
      </c>
    </row>
    <row r="34" spans="2:8" x14ac:dyDescent="0.45">
      <c r="B34" s="1">
        <v>9</v>
      </c>
      <c r="C34" s="2">
        <f t="shared" ref="C34:H34" si="11">C23^2</f>
        <v>4.8400000000000028E-6</v>
      </c>
      <c r="D34" s="2">
        <f t="shared" si="11"/>
        <v>3.7210000000000269E-5</v>
      </c>
      <c r="E34" s="2">
        <f t="shared" si="11"/>
        <v>2.808999999999999E-5</v>
      </c>
      <c r="F34" s="2">
        <f t="shared" si="11"/>
        <v>2.6009999999999932E-5</v>
      </c>
      <c r="G34" s="2">
        <f t="shared" si="11"/>
        <v>1.4399999999999991E-6</v>
      </c>
      <c r="H34" s="2">
        <f t="shared" si="11"/>
        <v>6.2499999999998724E-6</v>
      </c>
    </row>
    <row r="35" spans="2:8" x14ac:dyDescent="0.45">
      <c r="B35" s="1">
        <v>10</v>
      </c>
      <c r="C35" s="2">
        <f t="shared" ref="C35:H35" si="12">C24^2</f>
        <v>1.4399999999999991E-6</v>
      </c>
      <c r="D35" s="2">
        <f t="shared" si="12"/>
        <v>1.5209999999999897E-5</v>
      </c>
      <c r="E35" s="2">
        <f t="shared" si="12"/>
        <v>4.8999999999999891E-7</v>
      </c>
      <c r="F35" s="2">
        <f t="shared" si="12"/>
        <v>1.4161000000000018E-4</v>
      </c>
      <c r="G35" s="2">
        <f t="shared" si="12"/>
        <v>1.0240000000000009E-5</v>
      </c>
      <c r="H35" s="2">
        <f t="shared" si="12"/>
        <v>2.0249999999999787E-5</v>
      </c>
    </row>
    <row r="36" spans="2:8" x14ac:dyDescent="0.45">
      <c r="B36" s="5" t="s">
        <v>9</v>
      </c>
      <c r="C36" s="6">
        <f>(SUM(C26:C35))/(90)</f>
        <v>8.8444444444444456E-7</v>
      </c>
      <c r="D36" s="6">
        <f t="shared" ref="D36:H36" si="13">(SUM(D26:D35))/(90)</f>
        <v>2.3655555555555601E-6</v>
      </c>
      <c r="E36" s="6">
        <f t="shared" si="13"/>
        <v>8.0111111111111083E-7</v>
      </c>
      <c r="F36" s="6">
        <f t="shared" si="13"/>
        <v>8.0988888888888857E-6</v>
      </c>
      <c r="G36" s="6">
        <f t="shared" si="13"/>
        <v>1.1511111111111113E-6</v>
      </c>
      <c r="H36" s="6">
        <f t="shared" si="13"/>
        <v>1.2722222222222195E-6</v>
      </c>
    </row>
    <row r="37" spans="2:8" x14ac:dyDescent="0.45">
      <c r="B37" s="5" t="s">
        <v>10</v>
      </c>
      <c r="C37" s="6">
        <f>0.01/SQRT(3)</f>
        <v>5.773502691896258E-3</v>
      </c>
      <c r="D37" s="6">
        <f t="shared" ref="D37:H37" si="14">0.01/SQRT(3)</f>
        <v>5.773502691896258E-3</v>
      </c>
      <c r="E37" s="6">
        <f t="shared" si="14"/>
        <v>5.773502691896258E-3</v>
      </c>
      <c r="F37" s="6">
        <f t="shared" si="14"/>
        <v>5.773502691896258E-3</v>
      </c>
      <c r="G37" s="6">
        <f t="shared" si="14"/>
        <v>5.773502691896258E-3</v>
      </c>
      <c r="H37" s="6">
        <f t="shared" si="14"/>
        <v>5.773502691896258E-3</v>
      </c>
    </row>
    <row r="38" spans="2:8" x14ac:dyDescent="0.45">
      <c r="B38" s="5" t="s">
        <v>13</v>
      </c>
      <c r="C38" s="6">
        <f>SQRT(C36^2+C37^2)</f>
        <v>5.7735027596403999E-3</v>
      </c>
      <c r="D38" s="6">
        <f t="shared" ref="D38:H38" si="15">SQRT(D36^2+D37^2)</f>
        <v>5.77350317651133E-3</v>
      </c>
      <c r="E38" s="6">
        <f t="shared" si="15"/>
        <v>5.7735027474759507E-3</v>
      </c>
      <c r="F38" s="6">
        <f t="shared" si="15"/>
        <v>5.7735083723273982E-3</v>
      </c>
      <c r="G38" s="6">
        <f t="shared" si="15"/>
        <v>5.7735028066495412E-3</v>
      </c>
      <c r="H38" s="6">
        <f t="shared" si="15"/>
        <v>5.7735028320667443E-3</v>
      </c>
    </row>
  </sheetData>
  <mergeCells count="4">
    <mergeCell ref="C1:D1"/>
    <mergeCell ref="E1:F1"/>
    <mergeCell ref="G1:H1"/>
    <mergeCell ref="B1:B2"/>
  </mergeCells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2023-05-31T06:43:12Z</dcterms:created>
  <dcterms:modified xsi:type="dcterms:W3CDTF">2023-06-06T12:25:09Z</dcterms:modified>
</cp:coreProperties>
</file>