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"/>
    </mc:Choice>
  </mc:AlternateContent>
  <xr:revisionPtr revIDLastSave="0" documentId="8_{98669188-BD2B-4F2D-9FE3-5E3260B5D8D4}" xr6:coauthVersionLast="47" xr6:coauthVersionMax="47" xr10:uidLastSave="{00000000-0000-0000-0000-000000000000}"/>
  <bookViews>
    <workbookView xWindow="-98" yWindow="-98" windowWidth="20715" windowHeight="13875" xr2:uid="{CB43EC45-3054-4F49-8FA5-F7570E09B84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I5" i="1"/>
  <c r="F16" i="1"/>
  <c r="F6" i="1"/>
  <c r="F15" i="1" s="1"/>
  <c r="F7" i="1"/>
  <c r="F8" i="1"/>
  <c r="F9" i="1"/>
  <c r="F10" i="1"/>
  <c r="F11" i="1"/>
  <c r="F12" i="1"/>
  <c r="F13" i="1"/>
  <c r="F14" i="1"/>
  <c r="F5" i="1"/>
  <c r="E1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<sst xmlns="http://schemas.openxmlformats.org/spreadsheetml/2006/main" count="12" uniqueCount="12">
  <si>
    <t>Pomiary</t>
  </si>
  <si>
    <t>Lp</t>
  </si>
  <si>
    <t>Ua(f)</t>
  </si>
  <si>
    <t>(avg(f)-f)^2</t>
  </si>
  <si>
    <t>Ub</t>
  </si>
  <si>
    <t>Przyrządy</t>
  </si>
  <si>
    <t>x[cm]</t>
  </si>
  <si>
    <t>y[cm]</t>
  </si>
  <si>
    <t>f[cm]</t>
  </si>
  <si>
    <t>Miara[cm]</t>
  </si>
  <si>
    <t>Uc</t>
  </si>
  <si>
    <r>
      <t xml:space="preserve">f = 14,63 </t>
    </r>
    <r>
      <rPr>
        <sz val="11"/>
        <color theme="1" tint="4.9989318521683403E-2"/>
        <rFont val="Calibri"/>
        <family val="2"/>
        <charset val="238"/>
      </rPr>
      <t>± 0,07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</si>
</sst>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/>
    <xf numFmtId="0" fontId="0" fillId="0" borderId="5" xfId="0" applyBorder="1"/>
    <xf numFmtId="0" fontId="0" fillId="0" borderId="6" xfId="0" applyFill="1" applyBorder="1" applyAlignment="1">
      <alignment horizontal="center" vertical="center"/>
    </xf>
    <xf numFmtId="0" fontId="0" fillId="0" borderId="1" xfId="0" applyFill="1" applyBorder="1"/>
    <xf numFmtId="11" fontId="0" fillId="0" borderId="1" xfId="0" applyNumberFormat="1" applyBorder="1" applyAlignment="1">
      <alignment horizontal="center"/>
    </xf>
    <xf numFmtId="2" fontId="0" fillId="0" borderId="1" xfId="0" applyNumberFormat="1" applyFill="1" applyBorder="1"/>
    <xf numFmtId="2" fontId="0" fillId="0" borderId="1" xfId="0" applyNumberFormat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D684-1706-44AA-8137-E54D75220E7C}">
  <dimension ref="B2:I16"/>
  <sheetViews>
    <sheetView tabSelected="1" workbookViewId="0">
      <selection activeCell="J22" sqref="J22"/>
    </sheetView>
  </sheetViews>
  <sheetFormatPr defaultRowHeight="14.25" x14ac:dyDescent="0.45"/>
  <cols>
    <col min="2" max="2" width="3.3984375" customWidth="1"/>
    <col min="4" max="4" width="9.6640625" customWidth="1"/>
    <col min="6" max="6" width="13.59765625" customWidth="1"/>
    <col min="8" max="8" width="10.19921875" customWidth="1"/>
  </cols>
  <sheetData>
    <row r="2" spans="2:9" x14ac:dyDescent="0.45">
      <c r="B2" s="4" t="s">
        <v>0</v>
      </c>
      <c r="C2" s="4"/>
      <c r="D2" s="4"/>
      <c r="E2" s="4"/>
      <c r="F2" s="4"/>
      <c r="H2" s="4" t="s">
        <v>5</v>
      </c>
      <c r="I2" s="4"/>
    </row>
    <row r="3" spans="2:9" x14ac:dyDescent="0.45">
      <c r="B3" s="4"/>
      <c r="C3" s="4"/>
      <c r="D3" s="4"/>
      <c r="E3" s="4"/>
      <c r="F3" s="4"/>
      <c r="H3" s="4"/>
      <c r="I3" s="4"/>
    </row>
    <row r="4" spans="2:9" x14ac:dyDescent="0.45">
      <c r="B4" s="8" t="s">
        <v>1</v>
      </c>
      <c r="C4" s="8" t="s">
        <v>6</v>
      </c>
      <c r="D4" s="8" t="s">
        <v>7</v>
      </c>
      <c r="E4" s="8" t="s">
        <v>8</v>
      </c>
      <c r="F4" s="7" t="s">
        <v>3</v>
      </c>
      <c r="H4" s="7" t="s">
        <v>9</v>
      </c>
      <c r="I4" s="3">
        <v>0.1</v>
      </c>
    </row>
    <row r="5" spans="2:9" x14ac:dyDescent="0.45">
      <c r="B5" s="3">
        <v>1</v>
      </c>
      <c r="C5" s="3">
        <v>19.8</v>
      </c>
      <c r="D5" s="3">
        <v>60.2</v>
      </c>
      <c r="E5" s="3">
        <f>C5*D5/(C5+D5)</f>
        <v>14.8995</v>
      </c>
      <c r="F5" s="3">
        <f>($E$15-E5)^2</f>
        <v>7.3762750663758481E-2</v>
      </c>
      <c r="H5" s="7" t="s">
        <v>4</v>
      </c>
      <c r="I5" s="15">
        <f>I4/SQRT(3)</f>
        <v>5.7735026918962581E-2</v>
      </c>
    </row>
    <row r="6" spans="2:9" x14ac:dyDescent="0.45">
      <c r="B6" s="3">
        <v>2</v>
      </c>
      <c r="C6" s="3">
        <v>19.600000000000001</v>
      </c>
      <c r="D6" s="3">
        <v>58.5</v>
      </c>
      <c r="E6" s="3">
        <f t="shared" ref="E6:E14" si="0">C6*D6/(C6+D6)</f>
        <v>14.681177976952627</v>
      </c>
      <c r="F6" s="3">
        <f t="shared" ref="F6:F14" si="1">($E$15-E6)^2</f>
        <v>2.8377956153835516E-3</v>
      </c>
    </row>
    <row r="7" spans="2:9" x14ac:dyDescent="0.45">
      <c r="B7" s="3">
        <v>3</v>
      </c>
      <c r="C7" s="3">
        <v>19.899999999999999</v>
      </c>
      <c r="D7" s="3">
        <v>56</v>
      </c>
      <c r="E7" s="3">
        <f t="shared" si="0"/>
        <v>14.682476943346506</v>
      </c>
      <c r="F7" s="3">
        <f t="shared" si="1"/>
        <v>2.9778773133283111E-3</v>
      </c>
    </row>
    <row r="8" spans="2:9" x14ac:dyDescent="0.45">
      <c r="B8" s="3">
        <v>4</v>
      </c>
      <c r="C8" s="3">
        <v>20</v>
      </c>
      <c r="D8" s="3">
        <v>54</v>
      </c>
      <c r="E8" s="3">
        <f t="shared" si="0"/>
        <v>14.594594594594595</v>
      </c>
      <c r="F8" s="3">
        <f t="shared" si="1"/>
        <v>1.1097172106733105E-3</v>
      </c>
      <c r="H8" s="4" t="s">
        <v>10</v>
      </c>
      <c r="I8" s="4"/>
    </row>
    <row r="9" spans="2:9" x14ac:dyDescent="0.45">
      <c r="B9" s="3">
        <v>5</v>
      </c>
      <c r="C9" s="3">
        <v>20.5</v>
      </c>
      <c r="D9" s="3">
        <v>51.5</v>
      </c>
      <c r="E9" s="3">
        <f t="shared" si="0"/>
        <v>14.663194444444445</v>
      </c>
      <c r="F9" s="3">
        <f t="shared" si="1"/>
        <v>1.2452028278438052E-3</v>
      </c>
      <c r="H9" s="4"/>
      <c r="I9" s="4"/>
    </row>
    <row r="10" spans="2:9" x14ac:dyDescent="0.45">
      <c r="B10" s="3">
        <v>6</v>
      </c>
      <c r="C10" s="3">
        <v>20.8</v>
      </c>
      <c r="D10" s="3">
        <v>49</v>
      </c>
      <c r="E10" s="3">
        <f t="shared" si="0"/>
        <v>14.601719197707737</v>
      </c>
      <c r="F10" s="3">
        <f t="shared" si="1"/>
        <v>6.8580166243649974E-4</v>
      </c>
      <c r="H10" s="13">
        <f>SQRT(F16^2+I5^2)</f>
        <v>6.8610091092230679E-2</v>
      </c>
      <c r="I10" s="13"/>
    </row>
    <row r="11" spans="2:9" x14ac:dyDescent="0.45">
      <c r="B11" s="3">
        <v>7</v>
      </c>
      <c r="C11" s="3">
        <v>21.1</v>
      </c>
      <c r="D11" s="3">
        <v>46.6</v>
      </c>
      <c r="E11" s="3">
        <f t="shared" si="0"/>
        <v>14.523781388478582</v>
      </c>
      <c r="F11" s="3">
        <f t="shared" si="1"/>
        <v>1.0842145652770103E-2</v>
      </c>
    </row>
    <row r="12" spans="2:9" x14ac:dyDescent="0.45">
      <c r="B12" s="3">
        <v>8</v>
      </c>
      <c r="C12" s="3">
        <v>21.6</v>
      </c>
      <c r="D12" s="3">
        <v>44</v>
      </c>
      <c r="E12" s="3">
        <f t="shared" si="0"/>
        <v>14.487804878048783</v>
      </c>
      <c r="F12" s="3">
        <f t="shared" si="1"/>
        <v>1.9628608178593236E-2</v>
      </c>
    </row>
    <row r="13" spans="2:9" x14ac:dyDescent="0.45">
      <c r="B13" s="3">
        <v>9</v>
      </c>
      <c r="C13" s="3">
        <v>22.6</v>
      </c>
      <c r="D13" s="3">
        <v>41.4</v>
      </c>
      <c r="E13" s="3">
        <f t="shared" si="0"/>
        <v>14.619375</v>
      </c>
      <c r="F13" s="3">
        <f t="shared" si="1"/>
        <v>7.2795243439112222E-5</v>
      </c>
    </row>
    <row r="14" spans="2:9" x14ac:dyDescent="0.45">
      <c r="B14" s="5">
        <v>10</v>
      </c>
      <c r="C14" s="5">
        <v>23.4</v>
      </c>
      <c r="D14" s="5">
        <v>38.299999999999997</v>
      </c>
      <c r="E14" s="3">
        <f t="shared" si="0"/>
        <v>14.52544570502431</v>
      </c>
      <c r="F14" s="3">
        <f t="shared" si="1"/>
        <v>1.0498319603350743E-2</v>
      </c>
    </row>
    <row r="15" spans="2:9" ht="14.65" thickBot="1" x14ac:dyDescent="0.5">
      <c r="B15" s="6"/>
      <c r="C15" s="6"/>
      <c r="D15" s="11"/>
      <c r="E15" s="10">
        <f>AVERAGE(E5:E14)</f>
        <v>14.62790701285976</v>
      </c>
      <c r="F15" s="12">
        <f>SUM(F5:F14)</f>
        <v>0.12366101397157714</v>
      </c>
    </row>
    <row r="16" spans="2:9" ht="14.65" thickBot="1" x14ac:dyDescent="0.5">
      <c r="B16" s="1"/>
      <c r="C16" s="1"/>
      <c r="D16" s="9"/>
      <c r="E16" s="2" t="s">
        <v>2</v>
      </c>
      <c r="F16" s="14">
        <f>SQRT(F15/(B14*B13))</f>
        <v>3.7067657956105844E-2</v>
      </c>
      <c r="H16" s="16" t="s">
        <v>11</v>
      </c>
      <c r="I16" s="17"/>
    </row>
  </sheetData>
  <mergeCells count="5">
    <mergeCell ref="B2:F3"/>
    <mergeCell ref="H2:I3"/>
    <mergeCell ref="H8:I9"/>
    <mergeCell ref="H10:I10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2023-03-21T07:58:13Z</dcterms:created>
  <dcterms:modified xsi:type="dcterms:W3CDTF">2023-03-23T12:38:29Z</dcterms:modified>
</cp:coreProperties>
</file>